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mc:AlternateContent xmlns:mc="http://schemas.openxmlformats.org/markup-compatibility/2006">
    <mc:Choice Requires="x15">
      <x15ac:absPath xmlns:x15ac="http://schemas.microsoft.com/office/spreadsheetml/2010/11/ac" url="https://d.docs.live.net/858377b48934847a/Desktop/GOBERNACIÓN/EVALUACIONES 2026/"/>
    </mc:Choice>
  </mc:AlternateContent>
  <xr:revisionPtr revIDLastSave="1531" documentId="8_{0FA7B5C9-1120-4339-9ABD-6212A9AA0C21}" xr6:coauthVersionLast="47" xr6:coauthVersionMax="47" xr10:uidLastSave="{A8819EB3-F28D-4B52-B173-1242DED97646}"/>
  <bookViews>
    <workbookView xWindow="-108" yWindow="-108" windowWidth="23256" windowHeight="13896" tabRatio="906" xr2:uid="{00000000-000D-0000-FFFF-FFFF00000000}"/>
  </bookViews>
  <sheets>
    <sheet name="PRESUPUESTO OFICIAL (Entidad)" sheetId="265" r:id="rId1"/>
    <sheet name="PROPUESTA ECONOMICA (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(Entidad)'!$I$11:$I$1711</definedName>
    <definedName name="_xlnm._FilterDatabase" localSheetId="1" hidden="1">'PROPUESTA ECONOMICA (Proponente'!$I$11:$I$12</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(Entidad)'!$A$1:$M$1728</definedName>
    <definedName name="_xlnm.Print_Area" localSheetId="1">'PROPUESTA ECONOMICA (Proponente'!$A$1:$M$1729</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(Entidad)'!$K$1713</definedName>
    <definedName name="solver_adj" localSheetId="1" hidden="1">'PROPUESTA ECONOMICA (Proponente'!#REF!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(Entidad)'!$K$1722</definedName>
    <definedName name="solver_lhs1" localSheetId="1" hidden="1">'PROPUESTA ECONOMICA (Proponente'!#REF!</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(Entidad)'!$K$1722</definedName>
    <definedName name="solver_opt" localSheetId="1" hidden="1">'PROPUESTA ECONOMICA (Proponente'!#REF!</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(Entidad)'!$K$1723</definedName>
    <definedName name="solver_rhs1" localSheetId="1" hidden="1">'PROPUESTA ECONOMICA (Proponente'!#REF!</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715" i="269" l="1"/>
  <c r="K1714" i="269"/>
  <c r="K1717" i="269" s="1"/>
  <c r="K1724" i="269"/>
  <c r="K1715" i="265"/>
  <c r="P48" i="265"/>
  <c r="K1709" i="269"/>
  <c r="K1708" i="269"/>
  <c r="K1706" i="269"/>
  <c r="K1705" i="269"/>
  <c r="K1704" i="269"/>
  <c r="K1703" i="269"/>
  <c r="K1702" i="269"/>
  <c r="K1701" i="269"/>
  <c r="K1700" i="269"/>
  <c r="K1699" i="269"/>
  <c r="K1698" i="269"/>
  <c r="K1697" i="269"/>
  <c r="K1696" i="269"/>
  <c r="K1695" i="269"/>
  <c r="K1694" i="269"/>
  <c r="K1693" i="269"/>
  <c r="K1692" i="269"/>
  <c r="K1691" i="269"/>
  <c r="K1690" i="269"/>
  <c r="K1689" i="269"/>
  <c r="K1688" i="269"/>
  <c r="K1687" i="269"/>
  <c r="K1686" i="269"/>
  <c r="K1685" i="269"/>
  <c r="K1683" i="269"/>
  <c r="K1682" i="269"/>
  <c r="K1681" i="269"/>
  <c r="K1680" i="269"/>
  <c r="K1679" i="269"/>
  <c r="K1677" i="269"/>
  <c r="K1676" i="269"/>
  <c r="K1675" i="269"/>
  <c r="K1674" i="269"/>
  <c r="K1673" i="269"/>
  <c r="K1671" i="269"/>
  <c r="K1670" i="269"/>
  <c r="K1669" i="269"/>
  <c r="K1668" i="269"/>
  <c r="K1667" i="269"/>
  <c r="K1666" i="269"/>
  <c r="K1664" i="269"/>
  <c r="K1663" i="269"/>
  <c r="K1662" i="269"/>
  <c r="K1661" i="269"/>
  <c r="K1660" i="269"/>
  <c r="K1659" i="269"/>
  <c r="K1658" i="269"/>
  <c r="K1656" i="269"/>
  <c r="K1655" i="269"/>
  <c r="K1654" i="269"/>
  <c r="K1653" i="269"/>
  <c r="K1652" i="269"/>
  <c r="K1651" i="269"/>
  <c r="K1650" i="269"/>
  <c r="K1649" i="269"/>
  <c r="K1647" i="269"/>
  <c r="K1646" i="269"/>
  <c r="K1645" i="269"/>
  <c r="K1644" i="269"/>
  <c r="K1643" i="269"/>
  <c r="K1642" i="269"/>
  <c r="K1641" i="269"/>
  <c r="K1640" i="269"/>
  <c r="K1637" i="269"/>
  <c r="K1636" i="269"/>
  <c r="K1635" i="269"/>
  <c r="K1634" i="269"/>
  <c r="K1633" i="269"/>
  <c r="K1632" i="269"/>
  <c r="K1631" i="269"/>
  <c r="K1630" i="269"/>
  <c r="K1628" i="269"/>
  <c r="K1627" i="269"/>
  <c r="K1626" i="269"/>
  <c r="K1625" i="269"/>
  <c r="K1624" i="269"/>
  <c r="K1623" i="269"/>
  <c r="K1622" i="269"/>
  <c r="K1621" i="269"/>
  <c r="K1620" i="269"/>
  <c r="K1619" i="269"/>
  <c r="K1618" i="269"/>
  <c r="K1617" i="269"/>
  <c r="K1616" i="269"/>
  <c r="K1615" i="269"/>
  <c r="K1613" i="269"/>
  <c r="K1612" i="269"/>
  <c r="K1611" i="269"/>
  <c r="K1610" i="269"/>
  <c r="K1609" i="269"/>
  <c r="K1607" i="269"/>
  <c r="K1606" i="269"/>
  <c r="K1605" i="269"/>
  <c r="K1604" i="269"/>
  <c r="K1603" i="269"/>
  <c r="K1602" i="269"/>
  <c r="K1601" i="269"/>
  <c r="K1600" i="269"/>
  <c r="K1599" i="269"/>
  <c r="K1598" i="269"/>
  <c r="K1597" i="269"/>
  <c r="K1596" i="269"/>
  <c r="K1595" i="269"/>
  <c r="K1594" i="269"/>
  <c r="K1593" i="269"/>
  <c r="K1592" i="269"/>
  <c r="K1591" i="269"/>
  <c r="K1590" i="269"/>
  <c r="K1589" i="269"/>
  <c r="K1588" i="269"/>
  <c r="K1587" i="269"/>
  <c r="K1585" i="269"/>
  <c r="K1584" i="269"/>
  <c r="K1583" i="269"/>
  <c r="K1582" i="269"/>
  <c r="K1581" i="269"/>
  <c r="K1580" i="269"/>
  <c r="K1579" i="269"/>
  <c r="K1578" i="269"/>
  <c r="K1577" i="269"/>
  <c r="K1576" i="269"/>
  <c r="K1575" i="269"/>
  <c r="K1574" i="269"/>
  <c r="K1573" i="269"/>
  <c r="K1572" i="269"/>
  <c r="K1571" i="269"/>
  <c r="K1570" i="269"/>
  <c r="K1569" i="269"/>
  <c r="K1568" i="269"/>
  <c r="K1567" i="269"/>
  <c r="K1710" i="269" s="1"/>
  <c r="K1563" i="269"/>
  <c r="K1562" i="269"/>
  <c r="K1561" i="269"/>
  <c r="K1560" i="269"/>
  <c r="K1559" i="269"/>
  <c r="K1558" i="269"/>
  <c r="K1557" i="269"/>
  <c r="K1556" i="269"/>
  <c r="K1555" i="269"/>
  <c r="K1554" i="269"/>
  <c r="K1553" i="269"/>
  <c r="K1552" i="269"/>
  <c r="K1551" i="269"/>
  <c r="K1550" i="269"/>
  <c r="K1549" i="269"/>
  <c r="K1548" i="269"/>
  <c r="K1547" i="269"/>
  <c r="K1546" i="269"/>
  <c r="K1545" i="269"/>
  <c r="K1544" i="269"/>
  <c r="K1543" i="269"/>
  <c r="K1542" i="269"/>
  <c r="K1540" i="269"/>
  <c r="K1539" i="269"/>
  <c r="K1538" i="269"/>
  <c r="K1537" i="269"/>
  <c r="K1536" i="269"/>
  <c r="K1534" i="269"/>
  <c r="K1533" i="269"/>
  <c r="K1532" i="269"/>
  <c r="K1531" i="269"/>
  <c r="K1530" i="269"/>
  <c r="K1528" i="269"/>
  <c r="K1527" i="269"/>
  <c r="K1526" i="269"/>
  <c r="K1525" i="269"/>
  <c r="K1524" i="269"/>
  <c r="K1523" i="269"/>
  <c r="K1521" i="269"/>
  <c r="K1520" i="269"/>
  <c r="K1519" i="269"/>
  <c r="K1518" i="269"/>
  <c r="K1517" i="269"/>
  <c r="K1516" i="269"/>
  <c r="K1515" i="269"/>
  <c r="K1513" i="269"/>
  <c r="K1512" i="269"/>
  <c r="K1511" i="269"/>
  <c r="K1510" i="269"/>
  <c r="K1509" i="269"/>
  <c r="K1508" i="269"/>
  <c r="K1507" i="269"/>
  <c r="K1506" i="269"/>
  <c r="K1504" i="269"/>
  <c r="K1503" i="269"/>
  <c r="K1502" i="269"/>
  <c r="K1501" i="269"/>
  <c r="K1500" i="269"/>
  <c r="K1499" i="269"/>
  <c r="K1498" i="269"/>
  <c r="K1497" i="269"/>
  <c r="K1494" i="269"/>
  <c r="K1493" i="269"/>
  <c r="K1492" i="269"/>
  <c r="K1491" i="269"/>
  <c r="K1490" i="269"/>
  <c r="K1489" i="269"/>
  <c r="K1488" i="269"/>
  <c r="K1487" i="269"/>
  <c r="K1486" i="269"/>
  <c r="K1485" i="269"/>
  <c r="K1484" i="269"/>
  <c r="K1482" i="269"/>
  <c r="K1481" i="269"/>
  <c r="K1480" i="269"/>
  <c r="K1479" i="269"/>
  <c r="K1478" i="269"/>
  <c r="K1477" i="269"/>
  <c r="K1476" i="269"/>
  <c r="K1475" i="269"/>
  <c r="K1474" i="269"/>
  <c r="K1473" i="269"/>
  <c r="K1472" i="269"/>
  <c r="K1471" i="269"/>
  <c r="K1470" i="269"/>
  <c r="K1469" i="269"/>
  <c r="K1467" i="269"/>
  <c r="K1466" i="269"/>
  <c r="K1465" i="269"/>
  <c r="K1464" i="269"/>
  <c r="K1463" i="269"/>
  <c r="K1461" i="269"/>
  <c r="K1460" i="269"/>
  <c r="K1459" i="269"/>
  <c r="K1458" i="269"/>
  <c r="K1457" i="269"/>
  <c r="K1456" i="269"/>
  <c r="K1455" i="269"/>
  <c r="K1454" i="269"/>
  <c r="K1453" i="269"/>
  <c r="K1452" i="269"/>
  <c r="K1451" i="269"/>
  <c r="K1450" i="269"/>
  <c r="K1449" i="269"/>
  <c r="K1448" i="269"/>
  <c r="K1447" i="269"/>
  <c r="K1446" i="269"/>
  <c r="K1445" i="269"/>
  <c r="K1444" i="269"/>
  <c r="K1443" i="269"/>
  <c r="K1442" i="269"/>
  <c r="K1441" i="269"/>
  <c r="K1439" i="269"/>
  <c r="K1438" i="269"/>
  <c r="K1437" i="269"/>
  <c r="K1436" i="269"/>
  <c r="K1435" i="269"/>
  <c r="K1434" i="269"/>
  <c r="K1433" i="269"/>
  <c r="K1432" i="269"/>
  <c r="K1431" i="269"/>
  <c r="K1430" i="269"/>
  <c r="K1429" i="269"/>
  <c r="K1428" i="269"/>
  <c r="K1427" i="269"/>
  <c r="K1426" i="269"/>
  <c r="K1425" i="269"/>
  <c r="K1424" i="269"/>
  <c r="K1423" i="269"/>
  <c r="K1422" i="269"/>
  <c r="K1421" i="269"/>
  <c r="K1417" i="269"/>
  <c r="K1416" i="269"/>
  <c r="K1414" i="269"/>
  <c r="K1413" i="269"/>
  <c r="K1411" i="269"/>
  <c r="K1410" i="269"/>
  <c r="K1409" i="269"/>
  <c r="K1408" i="269"/>
  <c r="K1407" i="269"/>
  <c r="K1405" i="269"/>
  <c r="K1403" i="269"/>
  <c r="K1402" i="269"/>
  <c r="K1401" i="269"/>
  <c r="K1400" i="269"/>
  <c r="K1398" i="269"/>
  <c r="K1397" i="269"/>
  <c r="K1396" i="269"/>
  <c r="K1395" i="269"/>
  <c r="K1393" i="269"/>
  <c r="K1392" i="269"/>
  <c r="K1418" i="269" s="1"/>
  <c r="K1388" i="269"/>
  <c r="K1387" i="269"/>
  <c r="K1385" i="269"/>
  <c r="K1384" i="269"/>
  <c r="K1382" i="269"/>
  <c r="K1379" i="269"/>
  <c r="K1377" i="269"/>
  <c r="K1376" i="269"/>
  <c r="K1375" i="269"/>
  <c r="K1374" i="269"/>
  <c r="K1373" i="269"/>
  <c r="K1371" i="269"/>
  <c r="K1369" i="269"/>
  <c r="K1368" i="269"/>
  <c r="K1366" i="269"/>
  <c r="K1365" i="269"/>
  <c r="K1364" i="269"/>
  <c r="K1389" i="269" s="1"/>
  <c r="K1360" i="269"/>
  <c r="K1359" i="269"/>
  <c r="K1358" i="269"/>
  <c r="K1356" i="269"/>
  <c r="K1355" i="269"/>
  <c r="K1354" i="269"/>
  <c r="K1353" i="269"/>
  <c r="K1351" i="269"/>
  <c r="K1350" i="269"/>
  <c r="K1349" i="269"/>
  <c r="K1348" i="269"/>
  <c r="K1347" i="269"/>
  <c r="K1345" i="269"/>
  <c r="K1344" i="269"/>
  <c r="K1342" i="269"/>
  <c r="K1341" i="269"/>
  <c r="K1340" i="269"/>
  <c r="K1338" i="269"/>
  <c r="K1337" i="269"/>
  <c r="K1335" i="269"/>
  <c r="K1334" i="269"/>
  <c r="K1332" i="269"/>
  <c r="K1330" i="269"/>
  <c r="K1328" i="269"/>
  <c r="K1327" i="269"/>
  <c r="K1326" i="269"/>
  <c r="K1325" i="269"/>
  <c r="K1324" i="269"/>
  <c r="K1323" i="269"/>
  <c r="K1321" i="269"/>
  <c r="K1320" i="269"/>
  <c r="K1318" i="269"/>
  <c r="K1317" i="269"/>
  <c r="K1316" i="269"/>
  <c r="K1312" i="269"/>
  <c r="K1310" i="269"/>
  <c r="K1309" i="269"/>
  <c r="K1307" i="269"/>
  <c r="K1306" i="269"/>
  <c r="K1304" i="269"/>
  <c r="K1303" i="269"/>
  <c r="K1302" i="269"/>
  <c r="K1300" i="269"/>
  <c r="K1296" i="269"/>
  <c r="K1295" i="269"/>
  <c r="K1294" i="269"/>
  <c r="K1292" i="269"/>
  <c r="K1291" i="269"/>
  <c r="K1289" i="269"/>
  <c r="K1288" i="269"/>
  <c r="K1287" i="269"/>
  <c r="K1286" i="269"/>
  <c r="K1284" i="269"/>
  <c r="K1283" i="269"/>
  <c r="K1281" i="269"/>
  <c r="K1279" i="269"/>
  <c r="K1278" i="269"/>
  <c r="K1277" i="269"/>
  <c r="K1276" i="269"/>
  <c r="K1297" i="269" s="1"/>
  <c r="K1272" i="269"/>
  <c r="K1270" i="269"/>
  <c r="K1269" i="269"/>
  <c r="K1267" i="269"/>
  <c r="K1266" i="269"/>
  <c r="K1265" i="269"/>
  <c r="K1264" i="269"/>
  <c r="K1262" i="269"/>
  <c r="K1260" i="269"/>
  <c r="K1259" i="269"/>
  <c r="K1257" i="269"/>
  <c r="K1255" i="269"/>
  <c r="K1254" i="269"/>
  <c r="K1253" i="269"/>
  <c r="K1252" i="269"/>
  <c r="K1251" i="269"/>
  <c r="K1250" i="269"/>
  <c r="K1248" i="269"/>
  <c r="K1247" i="269"/>
  <c r="K1245" i="269"/>
  <c r="K1244" i="269"/>
  <c r="K1243" i="269"/>
  <c r="K1241" i="269"/>
  <c r="K1273" i="269" s="1"/>
  <c r="K1237" i="269"/>
  <c r="K1236" i="269"/>
  <c r="K1235" i="269"/>
  <c r="K1234" i="269"/>
  <c r="K1232" i="269"/>
  <c r="K1231" i="269"/>
  <c r="K1229" i="269"/>
  <c r="K1228" i="269"/>
  <c r="K1227" i="269"/>
  <c r="K1225" i="269"/>
  <c r="K1224" i="269"/>
  <c r="K1222" i="269"/>
  <c r="K1220" i="269"/>
  <c r="K1219" i="269"/>
  <c r="K1218" i="269"/>
  <c r="K1217" i="269"/>
  <c r="K1216" i="269"/>
  <c r="K1215" i="269"/>
  <c r="K1213" i="269"/>
  <c r="K1212" i="269"/>
  <c r="K1210" i="269"/>
  <c r="K1209" i="269"/>
  <c r="K1208" i="269"/>
  <c r="K1206" i="269"/>
  <c r="K1238" i="269" s="1"/>
  <c r="K1202" i="269"/>
  <c r="K1200" i="269"/>
  <c r="K1199" i="269"/>
  <c r="K1198" i="269"/>
  <c r="K1197" i="269"/>
  <c r="K1196" i="269"/>
  <c r="K1195" i="269"/>
  <c r="K1194" i="269"/>
  <c r="K1192" i="269"/>
  <c r="K1191" i="269"/>
  <c r="K1189" i="269"/>
  <c r="K1186" i="269"/>
  <c r="K1185" i="269"/>
  <c r="K1183" i="269"/>
  <c r="K1182" i="269"/>
  <c r="K1181" i="269"/>
  <c r="K1180" i="269"/>
  <c r="K1178" i="269"/>
  <c r="K1177" i="269"/>
  <c r="K1175" i="269"/>
  <c r="K1174" i="269"/>
  <c r="K1173" i="269"/>
  <c r="K1203" i="269" s="1"/>
  <c r="K1168" i="269"/>
  <c r="K1169" i="269" s="1"/>
  <c r="K1164" i="269"/>
  <c r="K1163" i="269"/>
  <c r="K1162" i="269"/>
  <c r="K1165" i="269" s="1"/>
  <c r="K1158" i="269"/>
  <c r="K1157" i="269"/>
  <c r="K1155" i="269"/>
  <c r="K1154" i="269"/>
  <c r="K1152" i="269"/>
  <c r="K1151" i="269"/>
  <c r="K1150" i="269"/>
  <c r="K1149" i="269"/>
  <c r="K1148" i="269"/>
  <c r="K1147" i="269"/>
  <c r="K1146" i="269"/>
  <c r="K1145" i="269"/>
  <c r="K1144" i="269"/>
  <c r="K1143" i="269"/>
  <c r="K1142" i="269"/>
  <c r="K1141" i="269"/>
  <c r="K1139" i="269"/>
  <c r="K1136" i="269"/>
  <c r="K1135" i="269"/>
  <c r="K1133" i="269"/>
  <c r="K1131" i="269"/>
  <c r="K1126" i="269"/>
  <c r="K1124" i="269"/>
  <c r="K1123" i="269"/>
  <c r="K1121" i="269"/>
  <c r="K1120" i="269"/>
  <c r="K1118" i="269"/>
  <c r="K1117" i="269"/>
  <c r="K1116" i="269"/>
  <c r="K1115" i="269"/>
  <c r="K1114" i="269"/>
  <c r="K1113" i="269"/>
  <c r="K1112" i="269"/>
  <c r="K1111" i="269"/>
  <c r="K1110" i="269"/>
  <c r="K1109" i="269"/>
  <c r="K1108" i="269"/>
  <c r="K1107" i="269"/>
  <c r="K1106" i="269"/>
  <c r="K1104" i="269"/>
  <c r="K1127" i="269" s="1"/>
  <c r="K1099" i="269"/>
  <c r="K1098" i="269"/>
  <c r="K1096" i="269"/>
  <c r="K1095" i="269"/>
  <c r="K1093" i="269"/>
  <c r="K1091" i="269"/>
  <c r="K1090" i="269"/>
  <c r="K1089" i="269"/>
  <c r="K1088" i="269"/>
  <c r="K1086" i="269"/>
  <c r="K1085" i="269"/>
  <c r="K1084" i="269"/>
  <c r="K1083" i="269"/>
  <c r="K1081" i="269"/>
  <c r="K1080" i="269"/>
  <c r="K1078" i="269"/>
  <c r="K1077" i="269"/>
  <c r="K1076" i="269"/>
  <c r="K1074" i="269"/>
  <c r="K1100" i="269" s="1"/>
  <c r="K1070" i="269"/>
  <c r="K1068" i="269"/>
  <c r="K1066" i="269"/>
  <c r="K1064" i="269"/>
  <c r="K1062" i="269"/>
  <c r="K1061" i="269"/>
  <c r="K1059" i="269"/>
  <c r="K1056" i="269"/>
  <c r="K1055" i="269"/>
  <c r="K1054" i="269"/>
  <c r="K1053" i="269"/>
  <c r="K1052" i="269"/>
  <c r="K1051" i="269"/>
  <c r="K1050" i="269"/>
  <c r="K1049" i="269"/>
  <c r="K1048" i="269"/>
  <c r="K1047" i="269"/>
  <c r="K1046" i="269"/>
  <c r="K1045" i="269"/>
  <c r="K1044" i="269"/>
  <c r="K1043" i="269"/>
  <c r="K1042" i="269"/>
  <c r="K1041" i="269"/>
  <c r="K1040" i="269"/>
  <c r="K1039" i="269"/>
  <c r="K1037" i="269"/>
  <c r="K1035" i="269"/>
  <c r="K1034" i="269"/>
  <c r="K1032" i="269"/>
  <c r="K1031" i="269"/>
  <c r="K1029" i="269"/>
  <c r="K1028" i="269"/>
  <c r="K1025" i="269"/>
  <c r="K1023" i="269"/>
  <c r="K1021" i="269"/>
  <c r="K1019" i="269"/>
  <c r="K1017" i="269"/>
  <c r="K1015" i="269"/>
  <c r="K1014" i="269"/>
  <c r="K1012" i="269"/>
  <c r="K1010" i="269"/>
  <c r="K1009" i="269"/>
  <c r="K1007" i="269"/>
  <c r="K1006" i="269"/>
  <c r="K1005" i="269"/>
  <c r="K1004" i="269"/>
  <c r="K1002" i="269"/>
  <c r="K1001" i="269"/>
  <c r="K1000" i="269"/>
  <c r="K999" i="269"/>
  <c r="K998" i="269"/>
  <c r="K997" i="269"/>
  <c r="K996" i="269"/>
  <c r="K995" i="269"/>
  <c r="K994" i="269"/>
  <c r="K993" i="269"/>
  <c r="K992" i="269"/>
  <c r="K991" i="269"/>
  <c r="K990" i="269"/>
  <c r="K989" i="269"/>
  <c r="K988" i="269"/>
  <c r="K987" i="269"/>
  <c r="K986" i="269"/>
  <c r="K984" i="269"/>
  <c r="K983" i="269"/>
  <c r="K981" i="269"/>
  <c r="K979" i="269"/>
  <c r="K974" i="269"/>
  <c r="K972" i="269"/>
  <c r="K970" i="269"/>
  <c r="K968" i="269"/>
  <c r="K966" i="269"/>
  <c r="K965" i="269"/>
  <c r="K963" i="269"/>
  <c r="K960" i="269"/>
  <c r="K959" i="269"/>
  <c r="K958" i="269"/>
  <c r="K957" i="269"/>
  <c r="K956" i="269"/>
  <c r="K955" i="269"/>
  <c r="K954" i="269"/>
  <c r="K953" i="269"/>
  <c r="K952" i="269"/>
  <c r="K951" i="269"/>
  <c r="K950" i="269"/>
  <c r="K949" i="269"/>
  <c r="K948" i="269"/>
  <c r="K947" i="269"/>
  <c r="K946" i="269"/>
  <c r="K945" i="269"/>
  <c r="K944" i="269"/>
  <c r="K943" i="269"/>
  <c r="K941" i="269"/>
  <c r="K939" i="269"/>
  <c r="K938" i="269"/>
  <c r="K936" i="269"/>
  <c r="K935" i="269"/>
  <c r="K933" i="269"/>
  <c r="K932" i="269"/>
  <c r="K929" i="269"/>
  <c r="K927" i="269"/>
  <c r="K925" i="269"/>
  <c r="K923" i="269"/>
  <c r="K921" i="269"/>
  <c r="K919" i="269"/>
  <c r="K917" i="269"/>
  <c r="K915" i="269"/>
  <c r="K914" i="269"/>
  <c r="K912" i="269"/>
  <c r="K910" i="269"/>
  <c r="K909" i="269"/>
  <c r="K907" i="269"/>
  <c r="K906" i="269"/>
  <c r="K905" i="269"/>
  <c r="K904" i="269"/>
  <c r="K902" i="269"/>
  <c r="K901" i="269"/>
  <c r="K900" i="269"/>
  <c r="K899" i="269"/>
  <c r="K898" i="269"/>
  <c r="K897" i="269"/>
  <c r="K896" i="269"/>
  <c r="K895" i="269"/>
  <c r="K894" i="269"/>
  <c r="K893" i="269"/>
  <c r="K892" i="269"/>
  <c r="K891" i="269"/>
  <c r="K890" i="269"/>
  <c r="K889" i="269"/>
  <c r="K888" i="269"/>
  <c r="K887" i="269"/>
  <c r="K886" i="269"/>
  <c r="K884" i="269"/>
  <c r="K883" i="269"/>
  <c r="K881" i="269"/>
  <c r="K879" i="269"/>
  <c r="K975" i="269" s="1"/>
  <c r="K874" i="269"/>
  <c r="K872" i="269"/>
  <c r="K871" i="269"/>
  <c r="K870" i="269"/>
  <c r="K869" i="269"/>
  <c r="K867" i="269"/>
  <c r="K866" i="269"/>
  <c r="K865" i="269"/>
  <c r="K864" i="269"/>
  <c r="K863" i="269"/>
  <c r="K862" i="269"/>
  <c r="K861" i="269"/>
  <c r="K860" i="269"/>
  <c r="K859" i="269"/>
  <c r="K858" i="269"/>
  <c r="K857" i="269"/>
  <c r="K856" i="269"/>
  <c r="K855" i="269"/>
  <c r="K854" i="269"/>
  <c r="K853" i="269"/>
  <c r="K852" i="269"/>
  <c r="K851" i="269"/>
  <c r="K850" i="269"/>
  <c r="K849" i="269"/>
  <c r="K848" i="269"/>
  <c r="K847" i="269"/>
  <c r="K846" i="269"/>
  <c r="K845" i="269"/>
  <c r="K844" i="269"/>
  <c r="K842" i="269"/>
  <c r="K841" i="269"/>
  <c r="K840" i="269"/>
  <c r="K837" i="269"/>
  <c r="K835" i="269"/>
  <c r="K834" i="269"/>
  <c r="K831" i="269"/>
  <c r="K829" i="269"/>
  <c r="K825" i="269"/>
  <c r="K823" i="269"/>
  <c r="K822" i="269"/>
  <c r="K821" i="269"/>
  <c r="K818" i="269"/>
  <c r="K814" i="269"/>
  <c r="K812" i="269"/>
  <c r="K810" i="269"/>
  <c r="K808" i="269"/>
  <c r="K805" i="269"/>
  <c r="K804" i="269"/>
  <c r="K803" i="269"/>
  <c r="K802" i="269"/>
  <c r="K801" i="269"/>
  <c r="K800" i="269"/>
  <c r="K799" i="269"/>
  <c r="K798" i="269"/>
  <c r="K797" i="269"/>
  <c r="K796" i="269"/>
  <c r="K795" i="269"/>
  <c r="K794" i="269"/>
  <c r="K793" i="269"/>
  <c r="K792" i="269"/>
  <c r="K791" i="269"/>
  <c r="K790" i="269"/>
  <c r="K789" i="269"/>
  <c r="K788" i="269"/>
  <c r="K787" i="269"/>
  <c r="K786" i="269"/>
  <c r="K785" i="269"/>
  <c r="K784" i="269"/>
  <c r="K783" i="269"/>
  <c r="K782" i="269"/>
  <c r="K780" i="269"/>
  <c r="K815" i="269" s="1"/>
  <c r="K775" i="269"/>
  <c r="K773" i="269"/>
  <c r="K771" i="269"/>
  <c r="K770" i="269"/>
  <c r="K769" i="269"/>
  <c r="K768" i="269"/>
  <c r="K766" i="269"/>
  <c r="K765" i="269"/>
  <c r="K763" i="269"/>
  <c r="K762" i="269"/>
  <c r="K761" i="269"/>
  <c r="K759" i="269"/>
  <c r="K758" i="269"/>
  <c r="K757" i="269"/>
  <c r="K776" i="269" s="1"/>
  <c r="K753" i="269"/>
  <c r="K751" i="269"/>
  <c r="K749" i="269"/>
  <c r="K748" i="269"/>
  <c r="K747" i="269"/>
  <c r="K746" i="269"/>
  <c r="K745" i="269"/>
  <c r="K743" i="269"/>
  <c r="K742" i="269"/>
  <c r="K740" i="269"/>
  <c r="K739" i="269"/>
  <c r="K738" i="269"/>
  <c r="K736" i="269"/>
  <c r="K735" i="269"/>
  <c r="K734" i="269"/>
  <c r="K733" i="269"/>
  <c r="K729" i="269"/>
  <c r="K728" i="269"/>
  <c r="K727" i="269"/>
  <c r="K725" i="269"/>
  <c r="K724" i="269"/>
  <c r="K723" i="269"/>
  <c r="K722" i="269"/>
  <c r="K720" i="269"/>
  <c r="K719" i="269"/>
  <c r="K718" i="269"/>
  <c r="K717" i="269"/>
  <c r="K716" i="269"/>
  <c r="K715" i="269"/>
  <c r="K714" i="269"/>
  <c r="K713" i="269"/>
  <c r="K712" i="269"/>
  <c r="K711" i="269"/>
  <c r="K710" i="269"/>
  <c r="K709" i="269"/>
  <c r="K705" i="269"/>
  <c r="K703" i="269"/>
  <c r="K702" i="269"/>
  <c r="K701" i="269"/>
  <c r="K700" i="269"/>
  <c r="K698" i="269"/>
  <c r="K697" i="269"/>
  <c r="K696" i="269"/>
  <c r="K694" i="269"/>
  <c r="K693" i="269"/>
  <c r="K692" i="269"/>
  <c r="K691" i="269"/>
  <c r="K689" i="269"/>
  <c r="K706" i="269" s="1"/>
  <c r="K685" i="269"/>
  <c r="K683" i="269"/>
  <c r="K682" i="269"/>
  <c r="K681" i="269"/>
  <c r="K679" i="269"/>
  <c r="K678" i="269"/>
  <c r="K677" i="269"/>
  <c r="K676" i="269"/>
  <c r="K674" i="269"/>
  <c r="K673" i="269"/>
  <c r="K671" i="269"/>
  <c r="K669" i="269"/>
  <c r="K667" i="269"/>
  <c r="K666" i="269"/>
  <c r="K665" i="269"/>
  <c r="K662" i="269"/>
  <c r="K661" i="269"/>
  <c r="K658" i="269"/>
  <c r="K656" i="269"/>
  <c r="K655" i="269"/>
  <c r="K654" i="269"/>
  <c r="K652" i="269"/>
  <c r="K650" i="269"/>
  <c r="K649" i="269"/>
  <c r="K648" i="269"/>
  <c r="K686" i="269" s="1"/>
  <c r="K643" i="269"/>
  <c r="K641" i="269"/>
  <c r="K640" i="269"/>
  <c r="K639" i="269"/>
  <c r="K638" i="269"/>
  <c r="K637" i="269"/>
  <c r="K635" i="269"/>
  <c r="K633" i="269"/>
  <c r="K631" i="269"/>
  <c r="K628" i="269"/>
  <c r="K627" i="269"/>
  <c r="K626" i="269"/>
  <c r="K624" i="269"/>
  <c r="K623" i="269"/>
  <c r="K621" i="269"/>
  <c r="K620" i="269"/>
  <c r="K618" i="269"/>
  <c r="K617" i="269"/>
  <c r="K615" i="269"/>
  <c r="K613" i="269"/>
  <c r="K612" i="269"/>
  <c r="K611" i="269"/>
  <c r="K610" i="269"/>
  <c r="K609" i="269"/>
  <c r="K608" i="269"/>
  <c r="K607" i="269"/>
  <c r="K605" i="269"/>
  <c r="K603" i="269"/>
  <c r="K600" i="269"/>
  <c r="K598" i="269"/>
  <c r="K594" i="269"/>
  <c r="K595" i="269" s="1"/>
  <c r="K590" i="269"/>
  <c r="K589" i="269"/>
  <c r="K588" i="269"/>
  <c r="K591" i="269" s="1"/>
  <c r="K584" i="269"/>
  <c r="K582" i="269"/>
  <c r="K580" i="269"/>
  <c r="K578" i="269"/>
  <c r="K577" i="269"/>
  <c r="K575" i="269"/>
  <c r="K574" i="269"/>
  <c r="K573" i="269"/>
  <c r="K572" i="269"/>
  <c r="K571" i="269"/>
  <c r="K569" i="269"/>
  <c r="K568" i="269"/>
  <c r="K566" i="269"/>
  <c r="K565" i="269"/>
  <c r="K564" i="269"/>
  <c r="K563" i="269"/>
  <c r="K561" i="269"/>
  <c r="K559" i="269"/>
  <c r="K557" i="269"/>
  <c r="K556" i="269"/>
  <c r="K553" i="269"/>
  <c r="K551" i="269"/>
  <c r="K549" i="269"/>
  <c r="K548" i="269"/>
  <c r="K547" i="269"/>
  <c r="K546" i="269"/>
  <c r="K544" i="269"/>
  <c r="K543" i="269"/>
  <c r="K541" i="269"/>
  <c r="K540" i="269"/>
  <c r="K538" i="269"/>
  <c r="K537" i="269"/>
  <c r="K536" i="269"/>
  <c r="K534" i="269"/>
  <c r="K530" i="269"/>
  <c r="K528" i="269"/>
  <c r="K526" i="269"/>
  <c r="K524" i="269"/>
  <c r="K523" i="269"/>
  <c r="K521" i="269"/>
  <c r="K519" i="269"/>
  <c r="K518" i="269"/>
  <c r="K516" i="269"/>
  <c r="K515" i="269"/>
  <c r="K514" i="269"/>
  <c r="K513" i="269"/>
  <c r="K512" i="269"/>
  <c r="K510" i="269"/>
  <c r="K508" i="269"/>
  <c r="K507" i="269"/>
  <c r="K531" i="269" s="1"/>
  <c r="K502" i="269"/>
  <c r="K500" i="269"/>
  <c r="K498" i="269"/>
  <c r="K496" i="269"/>
  <c r="K494" i="269"/>
  <c r="K492" i="269"/>
  <c r="K490" i="269"/>
  <c r="K488" i="269"/>
  <c r="K486" i="269"/>
  <c r="K485" i="269"/>
  <c r="K484" i="269"/>
  <c r="K483" i="269"/>
  <c r="K481" i="269"/>
  <c r="K480" i="269"/>
  <c r="K479" i="269"/>
  <c r="K478" i="269"/>
  <c r="K477" i="269"/>
  <c r="K476" i="269"/>
  <c r="K474" i="269"/>
  <c r="K472" i="269"/>
  <c r="K470" i="269"/>
  <c r="K469" i="269"/>
  <c r="K467" i="269"/>
  <c r="K465" i="269"/>
  <c r="K463" i="269"/>
  <c r="K503" i="269" s="1"/>
  <c r="K459" i="269"/>
  <c r="K457" i="269"/>
  <c r="K455" i="269"/>
  <c r="K453" i="269"/>
  <c r="K451" i="269"/>
  <c r="K449" i="269"/>
  <c r="K447" i="269"/>
  <c r="K445" i="269"/>
  <c r="K443" i="269"/>
  <c r="K441" i="269"/>
  <c r="K439" i="269"/>
  <c r="K438" i="269"/>
  <c r="K437" i="269"/>
  <c r="K436" i="269"/>
  <c r="K434" i="269"/>
  <c r="K433" i="269"/>
  <c r="K432" i="269"/>
  <c r="K431" i="269"/>
  <c r="K430" i="269"/>
  <c r="K429" i="269"/>
  <c r="K427" i="269"/>
  <c r="K425" i="269"/>
  <c r="K423" i="269"/>
  <c r="K422" i="269"/>
  <c r="K420" i="269"/>
  <c r="K418" i="269"/>
  <c r="K416" i="269"/>
  <c r="K460" i="269" s="1"/>
  <c r="K412" i="269"/>
  <c r="K410" i="269"/>
  <c r="K408" i="269"/>
  <c r="K406" i="269"/>
  <c r="K404" i="269"/>
  <c r="K403" i="269"/>
  <c r="K402" i="269"/>
  <c r="K400" i="269"/>
  <c r="K399" i="269"/>
  <c r="K397" i="269"/>
  <c r="K396" i="269"/>
  <c r="K395" i="269"/>
  <c r="K394" i="269"/>
  <c r="K393" i="269"/>
  <c r="K392" i="269"/>
  <c r="K390" i="269"/>
  <c r="K388" i="269"/>
  <c r="K386" i="269"/>
  <c r="K385" i="269"/>
  <c r="K383" i="269"/>
  <c r="K381" i="269"/>
  <c r="K379" i="269"/>
  <c r="K378" i="269"/>
  <c r="K413" i="269" s="1"/>
  <c r="K374" i="269"/>
  <c r="K372" i="269"/>
  <c r="K370" i="269"/>
  <c r="K368" i="269"/>
  <c r="K366" i="269"/>
  <c r="K364" i="269"/>
  <c r="K362" i="269"/>
  <c r="K360" i="269"/>
  <c r="K358" i="269"/>
  <c r="K357" i="269"/>
  <c r="K355" i="269"/>
  <c r="K354" i="269"/>
  <c r="K353" i="269"/>
  <c r="K352" i="269"/>
  <c r="K351" i="269"/>
  <c r="K350" i="269"/>
  <c r="K348" i="269"/>
  <c r="K346" i="269"/>
  <c r="K344" i="269"/>
  <c r="K343" i="269"/>
  <c r="K341" i="269"/>
  <c r="K339" i="269"/>
  <c r="K337" i="269"/>
  <c r="K336" i="269"/>
  <c r="K375" i="269" s="1"/>
  <c r="K332" i="269"/>
  <c r="K330" i="269"/>
  <c r="K328" i="269"/>
  <c r="K326" i="269"/>
  <c r="K324" i="269"/>
  <c r="K323" i="269"/>
  <c r="K322" i="269"/>
  <c r="K320" i="269"/>
  <c r="K318" i="269"/>
  <c r="K316" i="269"/>
  <c r="K315" i="269"/>
  <c r="K314" i="269"/>
  <c r="K333" i="269" s="1"/>
  <c r="K309" i="269"/>
  <c r="K308" i="269"/>
  <c r="K307" i="269"/>
  <c r="K306" i="269"/>
  <c r="K304" i="269"/>
  <c r="K302" i="269"/>
  <c r="K300" i="269"/>
  <c r="K298" i="269"/>
  <c r="K296" i="269"/>
  <c r="K291" i="269"/>
  <c r="K289" i="269"/>
  <c r="K287" i="269"/>
  <c r="K285" i="269"/>
  <c r="K284" i="269"/>
  <c r="K282" i="269"/>
  <c r="K281" i="269"/>
  <c r="K280" i="269"/>
  <c r="K278" i="269"/>
  <c r="K277" i="269"/>
  <c r="K276" i="269"/>
  <c r="K274" i="269"/>
  <c r="K272" i="269"/>
  <c r="K270" i="269"/>
  <c r="K268" i="269"/>
  <c r="K266" i="269"/>
  <c r="K264" i="269"/>
  <c r="K262" i="269"/>
  <c r="K261" i="269"/>
  <c r="K260" i="269"/>
  <c r="K258" i="269"/>
  <c r="K256" i="269"/>
  <c r="K254" i="269"/>
  <c r="K253" i="269"/>
  <c r="K252" i="269"/>
  <c r="K250" i="269"/>
  <c r="K249" i="269"/>
  <c r="K248" i="269"/>
  <c r="K247" i="269"/>
  <c r="K244" i="269"/>
  <c r="K243" i="269"/>
  <c r="K242" i="269"/>
  <c r="K241" i="269"/>
  <c r="K240" i="269"/>
  <c r="K238" i="269"/>
  <c r="K292" i="269" s="1"/>
  <c r="K234" i="269"/>
  <c r="K233" i="269"/>
  <c r="K232" i="269"/>
  <c r="K230" i="269"/>
  <c r="K229" i="269"/>
  <c r="K228" i="269"/>
  <c r="K227" i="269"/>
  <c r="K226" i="269"/>
  <c r="K225" i="269"/>
  <c r="K224" i="269"/>
  <c r="K223" i="269"/>
  <c r="K221" i="269"/>
  <c r="K220" i="269"/>
  <c r="K218" i="269"/>
  <c r="K217" i="269"/>
  <c r="K216" i="269"/>
  <c r="K214" i="269"/>
  <c r="K212" i="269"/>
  <c r="K211" i="269"/>
  <c r="K210" i="269"/>
  <c r="K209" i="269"/>
  <c r="K208" i="269"/>
  <c r="K207" i="269"/>
  <c r="K205" i="269"/>
  <c r="K204" i="269"/>
  <c r="K203" i="269"/>
  <c r="K201" i="269"/>
  <c r="K200" i="269"/>
  <c r="K199" i="269"/>
  <c r="K198" i="269"/>
  <c r="K196" i="269"/>
  <c r="K195" i="269"/>
  <c r="K193" i="269"/>
  <c r="K192" i="269"/>
  <c r="K191" i="269"/>
  <c r="K189" i="269"/>
  <c r="K188" i="269"/>
  <c r="K187" i="269"/>
  <c r="K235" i="269" s="1"/>
  <c r="K183" i="269"/>
  <c r="K181" i="269"/>
  <c r="K179" i="269"/>
  <c r="K178" i="269"/>
  <c r="K177" i="269"/>
  <c r="K175" i="269"/>
  <c r="K173" i="269"/>
  <c r="K171" i="269"/>
  <c r="K168" i="269"/>
  <c r="K166" i="269"/>
  <c r="K164" i="269"/>
  <c r="K163" i="269"/>
  <c r="K161" i="269"/>
  <c r="K159" i="269"/>
  <c r="K157" i="269"/>
  <c r="K156" i="269"/>
  <c r="K155" i="269"/>
  <c r="K153" i="269"/>
  <c r="K151" i="269"/>
  <c r="K149" i="269"/>
  <c r="K147" i="269"/>
  <c r="K145" i="269"/>
  <c r="K144" i="269"/>
  <c r="K143" i="269"/>
  <c r="K141" i="269"/>
  <c r="K139" i="269"/>
  <c r="K137" i="269"/>
  <c r="K136" i="269"/>
  <c r="K135" i="269"/>
  <c r="K134" i="269"/>
  <c r="K131" i="269"/>
  <c r="K130" i="269"/>
  <c r="K129" i="269"/>
  <c r="K127" i="269"/>
  <c r="K184" i="269" s="1"/>
  <c r="K123" i="269"/>
  <c r="K122" i="269"/>
  <c r="K120" i="269"/>
  <c r="K118" i="269"/>
  <c r="K116" i="269"/>
  <c r="K115" i="269"/>
  <c r="K114" i="269"/>
  <c r="K113" i="269"/>
  <c r="K111" i="269"/>
  <c r="K110" i="269"/>
  <c r="K109" i="269"/>
  <c r="K107" i="269"/>
  <c r="K106" i="269"/>
  <c r="K105" i="269"/>
  <c r="K103" i="269"/>
  <c r="K124" i="269" s="1"/>
  <c r="K98" i="269"/>
  <c r="K96" i="269"/>
  <c r="K94" i="269"/>
  <c r="K92" i="269"/>
  <c r="K90" i="269"/>
  <c r="K89" i="269"/>
  <c r="K88" i="269"/>
  <c r="K87" i="269"/>
  <c r="K85" i="269"/>
  <c r="K82" i="269"/>
  <c r="K81" i="269"/>
  <c r="K80" i="269"/>
  <c r="K79" i="269"/>
  <c r="K77" i="269"/>
  <c r="K75" i="269"/>
  <c r="K73" i="269"/>
  <c r="K71" i="269"/>
  <c r="K69" i="269"/>
  <c r="K67" i="269"/>
  <c r="K66" i="269"/>
  <c r="K65" i="269"/>
  <c r="K63" i="269"/>
  <c r="K61" i="269"/>
  <c r="K60" i="269"/>
  <c r="K58" i="269"/>
  <c r="K57" i="269"/>
  <c r="K56" i="269"/>
  <c r="K55" i="269"/>
  <c r="K52" i="269"/>
  <c r="K51" i="269"/>
  <c r="K50" i="269"/>
  <c r="K48" i="269"/>
  <c r="K100" i="269" s="1"/>
  <c r="K44" i="269"/>
  <c r="K43" i="269"/>
  <c r="K41" i="269"/>
  <c r="K39" i="269"/>
  <c r="K38" i="269"/>
  <c r="K37" i="269"/>
  <c r="K36" i="269"/>
  <c r="K35" i="269"/>
  <c r="K33" i="269"/>
  <c r="K32" i="269"/>
  <c r="K31" i="269"/>
  <c r="K30" i="269"/>
  <c r="K29" i="269"/>
  <c r="K28" i="269"/>
  <c r="K27" i="269"/>
  <c r="K26" i="269"/>
  <c r="K25" i="269"/>
  <c r="K24" i="269"/>
  <c r="K22" i="269"/>
  <c r="K21" i="269"/>
  <c r="K20" i="269"/>
  <c r="K19" i="269"/>
  <c r="K17" i="269"/>
  <c r="K16" i="269"/>
  <c r="K45" i="269" s="1"/>
  <c r="K1688" i="265"/>
  <c r="K1724" i="265"/>
  <c r="K1709" i="265"/>
  <c r="K1708" i="265"/>
  <c r="K1706" i="265"/>
  <c r="K1705" i="265"/>
  <c r="K1704" i="265"/>
  <c r="K1703" i="265"/>
  <c r="K1702" i="265"/>
  <c r="K1701" i="265"/>
  <c r="K1700" i="265"/>
  <c r="K1699" i="265"/>
  <c r="K1698" i="265"/>
  <c r="K1697" i="265"/>
  <c r="K1696" i="265"/>
  <c r="K1695" i="265"/>
  <c r="K1694" i="265"/>
  <c r="K1693" i="265"/>
  <c r="K1692" i="265"/>
  <c r="K1691" i="265"/>
  <c r="K1690" i="265"/>
  <c r="K1689" i="265"/>
  <c r="K1687" i="265"/>
  <c r="K1686" i="265"/>
  <c r="K1685" i="265"/>
  <c r="K1683" i="265"/>
  <c r="K1682" i="265"/>
  <c r="K1681" i="265"/>
  <c r="K1680" i="265"/>
  <c r="K1679" i="265"/>
  <c r="K1677" i="265"/>
  <c r="K1676" i="265"/>
  <c r="K1675" i="265"/>
  <c r="K1674" i="265"/>
  <c r="K1673" i="265"/>
  <c r="K1671" i="265"/>
  <c r="K1670" i="265"/>
  <c r="K1669" i="265"/>
  <c r="K1668" i="265"/>
  <c r="K1667" i="265"/>
  <c r="K1666" i="265"/>
  <c r="K1664" i="265"/>
  <c r="K1663" i="265"/>
  <c r="K1662" i="265"/>
  <c r="K1661" i="265"/>
  <c r="K1660" i="265"/>
  <c r="K1659" i="265"/>
  <c r="K1658" i="265"/>
  <c r="K1656" i="265"/>
  <c r="K1655" i="265"/>
  <c r="K1654" i="265"/>
  <c r="K1653" i="265"/>
  <c r="K1652" i="265"/>
  <c r="K1651" i="265"/>
  <c r="K1650" i="265"/>
  <c r="K1649" i="265"/>
  <c r="K1647" i="265"/>
  <c r="K1646" i="265"/>
  <c r="K1645" i="265"/>
  <c r="K1644" i="265"/>
  <c r="K1643" i="265"/>
  <c r="K1642" i="265"/>
  <c r="K1641" i="265"/>
  <c r="K1640" i="265"/>
  <c r="K1637" i="265"/>
  <c r="K1636" i="265"/>
  <c r="K1635" i="265"/>
  <c r="K1634" i="265"/>
  <c r="K1633" i="265"/>
  <c r="K1632" i="265"/>
  <c r="K1631" i="265"/>
  <c r="K1630" i="265"/>
  <c r="K1628" i="265"/>
  <c r="K1627" i="265"/>
  <c r="K1626" i="265"/>
  <c r="K1625" i="265"/>
  <c r="K1624" i="265"/>
  <c r="K1623" i="265"/>
  <c r="K1622" i="265"/>
  <c r="K1621" i="265"/>
  <c r="K1620" i="265"/>
  <c r="K1619" i="265"/>
  <c r="K1618" i="265"/>
  <c r="K1617" i="265"/>
  <c r="K1616" i="265"/>
  <c r="K1615" i="265"/>
  <c r="K1613" i="265"/>
  <c r="K1612" i="265"/>
  <c r="K1611" i="265"/>
  <c r="K1610" i="265"/>
  <c r="K1609" i="265"/>
  <c r="K1607" i="265"/>
  <c r="K1606" i="265"/>
  <c r="K1605" i="265"/>
  <c r="K1604" i="265"/>
  <c r="K1603" i="265"/>
  <c r="K1602" i="265"/>
  <c r="K1601" i="265"/>
  <c r="K1600" i="265"/>
  <c r="K1599" i="265"/>
  <c r="K1598" i="265"/>
  <c r="K1597" i="265"/>
  <c r="K1596" i="265"/>
  <c r="K1595" i="265"/>
  <c r="K1594" i="265"/>
  <c r="K1593" i="265"/>
  <c r="K1592" i="265"/>
  <c r="K1591" i="265"/>
  <c r="K1590" i="265"/>
  <c r="K1589" i="265"/>
  <c r="K1588" i="265"/>
  <c r="K1587" i="265"/>
  <c r="K1585" i="265"/>
  <c r="K1584" i="265"/>
  <c r="K1583" i="265"/>
  <c r="K1582" i="265"/>
  <c r="K1581" i="265"/>
  <c r="K1580" i="265"/>
  <c r="K1579" i="265"/>
  <c r="K1578" i="265"/>
  <c r="K1577" i="265"/>
  <c r="K1576" i="265"/>
  <c r="K1575" i="265"/>
  <c r="K1574" i="265"/>
  <c r="K1573" i="265"/>
  <c r="K1572" i="265"/>
  <c r="K1571" i="265"/>
  <c r="K1570" i="265"/>
  <c r="K1569" i="265"/>
  <c r="K1568" i="265"/>
  <c r="K1567" i="265"/>
  <c r="K1563" i="265"/>
  <c r="K1562" i="265"/>
  <c r="K1561" i="265"/>
  <c r="K1560" i="265"/>
  <c r="K1559" i="265"/>
  <c r="K1558" i="265"/>
  <c r="K1557" i="265"/>
  <c r="K1556" i="265"/>
  <c r="K1555" i="265"/>
  <c r="K1554" i="265"/>
  <c r="K1553" i="265"/>
  <c r="K1552" i="265"/>
  <c r="K1551" i="265"/>
  <c r="K1550" i="265"/>
  <c r="K1549" i="265"/>
  <c r="K1548" i="265"/>
  <c r="K1547" i="265"/>
  <c r="K1546" i="265"/>
  <c r="K1545" i="265"/>
  <c r="K1544" i="265"/>
  <c r="K1543" i="265"/>
  <c r="K1542" i="265"/>
  <c r="K1540" i="265"/>
  <c r="K1539" i="265"/>
  <c r="K1538" i="265"/>
  <c r="K1537" i="265"/>
  <c r="K1536" i="265"/>
  <c r="K1534" i="265"/>
  <c r="K1533" i="265"/>
  <c r="K1532" i="265"/>
  <c r="K1531" i="265"/>
  <c r="K1530" i="265"/>
  <c r="K1528" i="265"/>
  <c r="K1527" i="265"/>
  <c r="K1526" i="265"/>
  <c r="K1525" i="265"/>
  <c r="K1524" i="265"/>
  <c r="K1523" i="265"/>
  <c r="K1521" i="265"/>
  <c r="K1520" i="265"/>
  <c r="K1519" i="265"/>
  <c r="K1518" i="265"/>
  <c r="K1517" i="265"/>
  <c r="K1516" i="265"/>
  <c r="K1515" i="265"/>
  <c r="K1513" i="265"/>
  <c r="K1512" i="265"/>
  <c r="K1511" i="265"/>
  <c r="K1510" i="265"/>
  <c r="K1509" i="265"/>
  <c r="K1508" i="265"/>
  <c r="K1507" i="265"/>
  <c r="K1506" i="265"/>
  <c r="K1504" i="265"/>
  <c r="K1503" i="265"/>
  <c r="K1502" i="265"/>
  <c r="K1501" i="265"/>
  <c r="K1500" i="265"/>
  <c r="K1499" i="265"/>
  <c r="K1498" i="265"/>
  <c r="K1497" i="265"/>
  <c r="K1494" i="265"/>
  <c r="K1493" i="265"/>
  <c r="K1492" i="265"/>
  <c r="K1491" i="265"/>
  <c r="K1490" i="265"/>
  <c r="K1489" i="265"/>
  <c r="K1488" i="265"/>
  <c r="K1487" i="265"/>
  <c r="K1486" i="265"/>
  <c r="K1485" i="265"/>
  <c r="K1484" i="265"/>
  <c r="K1482" i="265"/>
  <c r="K1481" i="265"/>
  <c r="K1480" i="265"/>
  <c r="K1479" i="265"/>
  <c r="K1478" i="265"/>
  <c r="K1477" i="265"/>
  <c r="K1476" i="265"/>
  <c r="K1475" i="265"/>
  <c r="K1474" i="265"/>
  <c r="K1473" i="265"/>
  <c r="K1472" i="265"/>
  <c r="K1471" i="265"/>
  <c r="K1470" i="265"/>
  <c r="K1469" i="265"/>
  <c r="K1467" i="265"/>
  <c r="K1466" i="265"/>
  <c r="K1465" i="265"/>
  <c r="K1464" i="265"/>
  <c r="K1463" i="265"/>
  <c r="K1461" i="265"/>
  <c r="K1460" i="265"/>
  <c r="K1459" i="265"/>
  <c r="K1458" i="265"/>
  <c r="K1457" i="265"/>
  <c r="K1456" i="265"/>
  <c r="K1455" i="265"/>
  <c r="K1454" i="265"/>
  <c r="K1453" i="265"/>
  <c r="K1452" i="265"/>
  <c r="K1451" i="265"/>
  <c r="K1450" i="265"/>
  <c r="K1449" i="265"/>
  <c r="K1448" i="265"/>
  <c r="K1447" i="265"/>
  <c r="K1446" i="265"/>
  <c r="K1445" i="265"/>
  <c r="K1444" i="265"/>
  <c r="K1443" i="265"/>
  <c r="K1442" i="265"/>
  <c r="K1441" i="265"/>
  <c r="K1439" i="265"/>
  <c r="K1438" i="265"/>
  <c r="K1437" i="265"/>
  <c r="K1436" i="265"/>
  <c r="K1435" i="265"/>
  <c r="K1434" i="265"/>
  <c r="K1433" i="265"/>
  <c r="K1432" i="265"/>
  <c r="K1431" i="265"/>
  <c r="K1430" i="265"/>
  <c r="K1429" i="265"/>
  <c r="K1428" i="265"/>
  <c r="K1427" i="265"/>
  <c r="K1426" i="265"/>
  <c r="K1425" i="265"/>
  <c r="K1424" i="265"/>
  <c r="K1423" i="265"/>
  <c r="K1422" i="265"/>
  <c r="K1421" i="265"/>
  <c r="K1417" i="265"/>
  <c r="K1416" i="265"/>
  <c r="K1414" i="265"/>
  <c r="K1413" i="265"/>
  <c r="K1411" i="265"/>
  <c r="K1410" i="265"/>
  <c r="K1409" i="265"/>
  <c r="K1408" i="265"/>
  <c r="K1407" i="265"/>
  <c r="K1405" i="265"/>
  <c r="K1403" i="265"/>
  <c r="K1402" i="265"/>
  <c r="K1401" i="265"/>
  <c r="K1400" i="265"/>
  <c r="K1398" i="265"/>
  <c r="K1397" i="265"/>
  <c r="K1396" i="265"/>
  <c r="K1395" i="265"/>
  <c r="K1393" i="265"/>
  <c r="K1392" i="265"/>
  <c r="K1418" i="265" s="1"/>
  <c r="K1388" i="265"/>
  <c r="K1387" i="265"/>
  <c r="K1385" i="265"/>
  <c r="K1384" i="265"/>
  <c r="K1382" i="265"/>
  <c r="K1379" i="265"/>
  <c r="K1377" i="265"/>
  <c r="K1376" i="265"/>
  <c r="K1375" i="265"/>
  <c r="K1374" i="265"/>
  <c r="K1373" i="265"/>
  <c r="K1371" i="265"/>
  <c r="K1369" i="265"/>
  <c r="K1368" i="265"/>
  <c r="K1366" i="265"/>
  <c r="K1365" i="265"/>
  <c r="K1364" i="265"/>
  <c r="K1360" i="265"/>
  <c r="K1359" i="265"/>
  <c r="K1358" i="265"/>
  <c r="K1356" i="265"/>
  <c r="K1355" i="265"/>
  <c r="K1354" i="265"/>
  <c r="K1353" i="265"/>
  <c r="K1351" i="265"/>
  <c r="K1350" i="265"/>
  <c r="K1349" i="265"/>
  <c r="K1348" i="265"/>
  <c r="K1347" i="265"/>
  <c r="K1345" i="265"/>
  <c r="K1344" i="265"/>
  <c r="K1342" i="265"/>
  <c r="K1341" i="265"/>
  <c r="K1340" i="265"/>
  <c r="K1338" i="265"/>
  <c r="K1337" i="265"/>
  <c r="K1335" i="265"/>
  <c r="K1334" i="265"/>
  <c r="K1332" i="265"/>
  <c r="K1330" i="265"/>
  <c r="K1328" i="265"/>
  <c r="K1327" i="265"/>
  <c r="K1326" i="265"/>
  <c r="K1325" i="265"/>
  <c r="K1324" i="265"/>
  <c r="K1323" i="265"/>
  <c r="K1321" i="265"/>
  <c r="K1320" i="265"/>
  <c r="K1318" i="265"/>
  <c r="K1317" i="265"/>
  <c r="K1316" i="265"/>
  <c r="K1312" i="265"/>
  <c r="K1310" i="265"/>
  <c r="K1309" i="265"/>
  <c r="K1307" i="265"/>
  <c r="K1306" i="265"/>
  <c r="K1304" i="265"/>
  <c r="K1303" i="265"/>
  <c r="K1302" i="265"/>
  <c r="K1300" i="265"/>
  <c r="K1296" i="265"/>
  <c r="K1295" i="265"/>
  <c r="K1294" i="265"/>
  <c r="K1292" i="265"/>
  <c r="K1291" i="265"/>
  <c r="K1289" i="265"/>
  <c r="K1288" i="265"/>
  <c r="K1287" i="265"/>
  <c r="K1286" i="265"/>
  <c r="K1284" i="265"/>
  <c r="K1283" i="265"/>
  <c r="K1281" i="265"/>
  <c r="K1279" i="265"/>
  <c r="K1278" i="265"/>
  <c r="K1277" i="265"/>
  <c r="K1276" i="265"/>
  <c r="K1272" i="265"/>
  <c r="K1270" i="265"/>
  <c r="K1269" i="265"/>
  <c r="K1267" i="265"/>
  <c r="K1266" i="265"/>
  <c r="K1265" i="265"/>
  <c r="K1264" i="265"/>
  <c r="K1262" i="265"/>
  <c r="K1260" i="265"/>
  <c r="K1259" i="265"/>
  <c r="K1257" i="265"/>
  <c r="K1255" i="265"/>
  <c r="K1254" i="265"/>
  <c r="K1253" i="265"/>
  <c r="K1252" i="265"/>
  <c r="K1251" i="265"/>
  <c r="K1250" i="265"/>
  <c r="K1248" i="265"/>
  <c r="K1247" i="265"/>
  <c r="K1245" i="265"/>
  <c r="K1244" i="265"/>
  <c r="K1243" i="265"/>
  <c r="K1241" i="265"/>
  <c r="K1273" i="265" s="1"/>
  <c r="K1237" i="265"/>
  <c r="K1236" i="265"/>
  <c r="K1235" i="265"/>
  <c r="K1234" i="265"/>
  <c r="K1232" i="265"/>
  <c r="K1231" i="265"/>
  <c r="K1229" i="265"/>
  <c r="K1228" i="265"/>
  <c r="K1227" i="265"/>
  <c r="K1225" i="265"/>
  <c r="K1224" i="265"/>
  <c r="K1222" i="265"/>
  <c r="K1220" i="265"/>
  <c r="K1219" i="265"/>
  <c r="K1218" i="265"/>
  <c r="K1217" i="265"/>
  <c r="K1216" i="265"/>
  <c r="K1215" i="265"/>
  <c r="K1213" i="265"/>
  <c r="K1212" i="265"/>
  <c r="K1210" i="265"/>
  <c r="K1209" i="265"/>
  <c r="K1208" i="265"/>
  <c r="K1206" i="265"/>
  <c r="K1202" i="265"/>
  <c r="K1200" i="265"/>
  <c r="K1199" i="265"/>
  <c r="K1198" i="265"/>
  <c r="K1197" i="265"/>
  <c r="K1196" i="265"/>
  <c r="K1195" i="265"/>
  <c r="K1194" i="265"/>
  <c r="K1192" i="265"/>
  <c r="K1191" i="265"/>
  <c r="K1189" i="265"/>
  <c r="K1186" i="265"/>
  <c r="K1185" i="265"/>
  <c r="K1183" i="265"/>
  <c r="K1182" i="265"/>
  <c r="K1181" i="265"/>
  <c r="K1180" i="265"/>
  <c r="K1178" i="265"/>
  <c r="K1177" i="265"/>
  <c r="K1175" i="265"/>
  <c r="K1174" i="265"/>
  <c r="K1173" i="265"/>
  <c r="K1168" i="265"/>
  <c r="K1169" i="265" s="1"/>
  <c r="K1164" i="265"/>
  <c r="K1163" i="265"/>
  <c r="K1162" i="265"/>
  <c r="K1165" i="265" s="1"/>
  <c r="K1158" i="265"/>
  <c r="K1157" i="265"/>
  <c r="K1155" i="265"/>
  <c r="K1154" i="265"/>
  <c r="K1152" i="265"/>
  <c r="K1151" i="265"/>
  <c r="K1150" i="265"/>
  <c r="K1149" i="265"/>
  <c r="K1148" i="265"/>
  <c r="K1147" i="265"/>
  <c r="K1146" i="265"/>
  <c r="K1145" i="265"/>
  <c r="K1144" i="265"/>
  <c r="K1143" i="265"/>
  <c r="K1142" i="265"/>
  <c r="K1141" i="265"/>
  <c r="K1139" i="265"/>
  <c r="K1136" i="265"/>
  <c r="K1135" i="265"/>
  <c r="K1133" i="265"/>
  <c r="K1131" i="265"/>
  <c r="K1126" i="265"/>
  <c r="K1124" i="265"/>
  <c r="K1123" i="265"/>
  <c r="K1121" i="265"/>
  <c r="K1120" i="265"/>
  <c r="K1118" i="265"/>
  <c r="K1117" i="265"/>
  <c r="K1116" i="265"/>
  <c r="K1115" i="265"/>
  <c r="K1114" i="265"/>
  <c r="K1113" i="265"/>
  <c r="K1112" i="265"/>
  <c r="K1111" i="265"/>
  <c r="K1110" i="265"/>
  <c r="K1109" i="265"/>
  <c r="K1108" i="265"/>
  <c r="K1107" i="265"/>
  <c r="K1106" i="265"/>
  <c r="K1104" i="265"/>
  <c r="K1099" i="265"/>
  <c r="K1098" i="265"/>
  <c r="K1096" i="265"/>
  <c r="K1095" i="265"/>
  <c r="K1093" i="265"/>
  <c r="K1091" i="265"/>
  <c r="K1090" i="265"/>
  <c r="K1089" i="265"/>
  <c r="K1088" i="265"/>
  <c r="K1086" i="265"/>
  <c r="K1085" i="265"/>
  <c r="K1084" i="265"/>
  <c r="K1083" i="265"/>
  <c r="K1081" i="265"/>
  <c r="K1080" i="265"/>
  <c r="K1078" i="265"/>
  <c r="K1077" i="265"/>
  <c r="K1076" i="265"/>
  <c r="K1074" i="265"/>
  <c r="K1070" i="265"/>
  <c r="K1068" i="265"/>
  <c r="K1066" i="265"/>
  <c r="K1064" i="265"/>
  <c r="K1062" i="265"/>
  <c r="K1061" i="265"/>
  <c r="K1059" i="265"/>
  <c r="K1056" i="265"/>
  <c r="K1055" i="265"/>
  <c r="K1054" i="265"/>
  <c r="K1053" i="265"/>
  <c r="K1052" i="265"/>
  <c r="K1051" i="265"/>
  <c r="K1050" i="265"/>
  <c r="K1049" i="265"/>
  <c r="K1048" i="265"/>
  <c r="K1047" i="265"/>
  <c r="K1046" i="265"/>
  <c r="K1045" i="265"/>
  <c r="K1044" i="265"/>
  <c r="K1043" i="265"/>
  <c r="K1042" i="265"/>
  <c r="K1041" i="265"/>
  <c r="K1040" i="265"/>
  <c r="K1039" i="265"/>
  <c r="K1037" i="265"/>
  <c r="K1035" i="265"/>
  <c r="K1034" i="265"/>
  <c r="K1032" i="265"/>
  <c r="K1031" i="265"/>
  <c r="K1029" i="265"/>
  <c r="K1028" i="265"/>
  <c r="K1025" i="265"/>
  <c r="K1023" i="265"/>
  <c r="K1021" i="265"/>
  <c r="K1019" i="265"/>
  <c r="K1017" i="265"/>
  <c r="K1015" i="265"/>
  <c r="K1014" i="265"/>
  <c r="K1012" i="265"/>
  <c r="K1010" i="265"/>
  <c r="K1009" i="265"/>
  <c r="K1007" i="265"/>
  <c r="K1006" i="265"/>
  <c r="K1005" i="265"/>
  <c r="K1004" i="265"/>
  <c r="K1002" i="265"/>
  <c r="K1001" i="265"/>
  <c r="K1000" i="265"/>
  <c r="K999" i="265"/>
  <c r="K998" i="265"/>
  <c r="K997" i="265"/>
  <c r="K996" i="265"/>
  <c r="K995" i="265"/>
  <c r="K994" i="265"/>
  <c r="K993" i="265"/>
  <c r="K992" i="265"/>
  <c r="K991" i="265"/>
  <c r="K990" i="265"/>
  <c r="K989" i="265"/>
  <c r="K988" i="265"/>
  <c r="K987" i="265"/>
  <c r="K986" i="265"/>
  <c r="K984" i="265"/>
  <c r="K983" i="265"/>
  <c r="K981" i="265"/>
  <c r="K979" i="265"/>
  <c r="K974" i="265"/>
  <c r="K972" i="265"/>
  <c r="K970" i="265"/>
  <c r="K968" i="265"/>
  <c r="K966" i="265"/>
  <c r="K965" i="265"/>
  <c r="K963" i="265"/>
  <c r="K960" i="265"/>
  <c r="K959" i="265"/>
  <c r="K958" i="265"/>
  <c r="K957" i="265"/>
  <c r="K956" i="265"/>
  <c r="K955" i="265"/>
  <c r="K954" i="265"/>
  <c r="K953" i="265"/>
  <c r="K952" i="265"/>
  <c r="K951" i="265"/>
  <c r="K950" i="265"/>
  <c r="K949" i="265"/>
  <c r="K948" i="265"/>
  <c r="K947" i="265"/>
  <c r="K946" i="265"/>
  <c r="K945" i="265"/>
  <c r="K944" i="265"/>
  <c r="K943" i="265"/>
  <c r="K941" i="265"/>
  <c r="K939" i="265"/>
  <c r="K938" i="265"/>
  <c r="K936" i="265"/>
  <c r="K935" i="265"/>
  <c r="K933" i="265"/>
  <c r="K932" i="265"/>
  <c r="K929" i="265"/>
  <c r="K927" i="265"/>
  <c r="K925" i="265"/>
  <c r="K923" i="265"/>
  <c r="K921" i="265"/>
  <c r="K919" i="265"/>
  <c r="K917" i="265"/>
  <c r="K915" i="265"/>
  <c r="K914" i="265"/>
  <c r="K912" i="265"/>
  <c r="K910" i="265"/>
  <c r="K909" i="265"/>
  <c r="K907" i="265"/>
  <c r="K906" i="265"/>
  <c r="K905" i="265"/>
  <c r="K904" i="265"/>
  <c r="K902" i="265"/>
  <c r="K901" i="265"/>
  <c r="K900" i="265"/>
  <c r="K899" i="265"/>
  <c r="K898" i="265"/>
  <c r="K897" i="265"/>
  <c r="K896" i="265"/>
  <c r="K895" i="265"/>
  <c r="K894" i="265"/>
  <c r="K893" i="265"/>
  <c r="K892" i="265"/>
  <c r="K891" i="265"/>
  <c r="K890" i="265"/>
  <c r="K889" i="265"/>
  <c r="K888" i="265"/>
  <c r="K887" i="265"/>
  <c r="K886" i="265"/>
  <c r="K884" i="265"/>
  <c r="K883" i="265"/>
  <c r="K881" i="265"/>
  <c r="K879" i="265"/>
  <c r="K874" i="265"/>
  <c r="K872" i="265"/>
  <c r="K871" i="265"/>
  <c r="K870" i="265"/>
  <c r="K869" i="265"/>
  <c r="K867" i="265"/>
  <c r="K866" i="265"/>
  <c r="K865" i="265"/>
  <c r="K864" i="265"/>
  <c r="K863" i="265"/>
  <c r="K862" i="265"/>
  <c r="K861" i="265"/>
  <c r="K860" i="265"/>
  <c r="K859" i="265"/>
  <c r="K858" i="265"/>
  <c r="K857" i="265"/>
  <c r="K856" i="265"/>
  <c r="K855" i="265"/>
  <c r="K854" i="265"/>
  <c r="K853" i="265"/>
  <c r="K852" i="265"/>
  <c r="K851" i="265"/>
  <c r="K850" i="265"/>
  <c r="K849" i="265"/>
  <c r="K848" i="265"/>
  <c r="K847" i="265"/>
  <c r="K846" i="265"/>
  <c r="K845" i="265"/>
  <c r="K844" i="265"/>
  <c r="K842" i="265"/>
  <c r="K841" i="265"/>
  <c r="K840" i="265"/>
  <c r="K837" i="265"/>
  <c r="K835" i="265"/>
  <c r="K834" i="265"/>
  <c r="K831" i="265"/>
  <c r="K829" i="265"/>
  <c r="K825" i="265"/>
  <c r="K823" i="265"/>
  <c r="K822" i="265"/>
  <c r="K821" i="265"/>
  <c r="K818" i="265"/>
  <c r="K814" i="265"/>
  <c r="K812" i="265"/>
  <c r="K810" i="265"/>
  <c r="K808" i="265"/>
  <c r="K805" i="265"/>
  <c r="K804" i="265"/>
  <c r="K803" i="265"/>
  <c r="K802" i="265"/>
  <c r="K801" i="265"/>
  <c r="K800" i="265"/>
  <c r="K799" i="265"/>
  <c r="K798" i="265"/>
  <c r="K797" i="265"/>
  <c r="K796" i="265"/>
  <c r="K795" i="265"/>
  <c r="K794" i="265"/>
  <c r="K793" i="265"/>
  <c r="K792" i="265"/>
  <c r="K791" i="265"/>
  <c r="K790" i="265"/>
  <c r="K789" i="265"/>
  <c r="K788" i="265"/>
  <c r="K787" i="265"/>
  <c r="K786" i="265"/>
  <c r="K785" i="265"/>
  <c r="K784" i="265"/>
  <c r="K783" i="265"/>
  <c r="K782" i="265"/>
  <c r="K780" i="265"/>
  <c r="K775" i="265"/>
  <c r="K773" i="265"/>
  <c r="K771" i="265"/>
  <c r="K770" i="265"/>
  <c r="K769" i="265"/>
  <c r="K768" i="265"/>
  <c r="K766" i="265"/>
  <c r="K765" i="265"/>
  <c r="K763" i="265"/>
  <c r="K762" i="265"/>
  <c r="K761" i="265"/>
  <c r="K759" i="265"/>
  <c r="K758" i="265"/>
  <c r="K757" i="265"/>
  <c r="K753" i="265"/>
  <c r="K751" i="265"/>
  <c r="K749" i="265"/>
  <c r="K748" i="265"/>
  <c r="K747" i="265"/>
  <c r="K746" i="265"/>
  <c r="K745" i="265"/>
  <c r="K743" i="265"/>
  <c r="K742" i="265"/>
  <c r="K740" i="265"/>
  <c r="K739" i="265"/>
  <c r="K738" i="265"/>
  <c r="K736" i="265"/>
  <c r="K735" i="265"/>
  <c r="K734" i="265"/>
  <c r="K733" i="265"/>
  <c r="K729" i="265"/>
  <c r="K728" i="265"/>
  <c r="K727" i="265"/>
  <c r="K725" i="265"/>
  <c r="K724" i="265"/>
  <c r="K723" i="265"/>
  <c r="K722" i="265"/>
  <c r="K720" i="265"/>
  <c r="K719" i="265"/>
  <c r="K718" i="265"/>
  <c r="K717" i="265"/>
  <c r="K716" i="265"/>
  <c r="K715" i="265"/>
  <c r="K714" i="265"/>
  <c r="K713" i="265"/>
  <c r="K712" i="265"/>
  <c r="K711" i="265"/>
  <c r="K710" i="265"/>
  <c r="K709" i="265"/>
  <c r="K705" i="265"/>
  <c r="K703" i="265"/>
  <c r="K702" i="265"/>
  <c r="K701" i="265"/>
  <c r="K700" i="265"/>
  <c r="K698" i="265"/>
  <c r="K697" i="265"/>
  <c r="K696" i="265"/>
  <c r="K694" i="265"/>
  <c r="K693" i="265"/>
  <c r="K692" i="265"/>
  <c r="K691" i="265"/>
  <c r="K689" i="265"/>
  <c r="K685" i="265"/>
  <c r="K683" i="265"/>
  <c r="K682" i="265"/>
  <c r="K681" i="265"/>
  <c r="K679" i="265"/>
  <c r="K678" i="265"/>
  <c r="K677" i="265"/>
  <c r="K676" i="265"/>
  <c r="K674" i="265"/>
  <c r="K673" i="265"/>
  <c r="K671" i="265"/>
  <c r="K669" i="265"/>
  <c r="K667" i="265"/>
  <c r="K666" i="265"/>
  <c r="K665" i="265"/>
  <c r="K662" i="265"/>
  <c r="K661" i="265"/>
  <c r="K658" i="265"/>
  <c r="K656" i="265"/>
  <c r="K655" i="265"/>
  <c r="K654" i="265"/>
  <c r="K652" i="265"/>
  <c r="K650" i="265"/>
  <c r="K649" i="265"/>
  <c r="K648" i="265"/>
  <c r="K643" i="265"/>
  <c r="K641" i="265"/>
  <c r="K640" i="265"/>
  <c r="K639" i="265"/>
  <c r="K638" i="265"/>
  <c r="K637" i="265"/>
  <c r="K635" i="265"/>
  <c r="K633" i="265"/>
  <c r="K631" i="265"/>
  <c r="K628" i="265"/>
  <c r="K627" i="265"/>
  <c r="K626" i="265"/>
  <c r="K624" i="265"/>
  <c r="K623" i="265"/>
  <c r="K621" i="265"/>
  <c r="K620" i="265"/>
  <c r="K618" i="265"/>
  <c r="K617" i="265"/>
  <c r="K615" i="265"/>
  <c r="K613" i="265"/>
  <c r="K612" i="265"/>
  <c r="K611" i="265"/>
  <c r="K610" i="265"/>
  <c r="K609" i="265"/>
  <c r="K608" i="265"/>
  <c r="K607" i="265"/>
  <c r="K605" i="265"/>
  <c r="K603" i="265"/>
  <c r="K600" i="265"/>
  <c r="K598" i="265"/>
  <c r="K594" i="265"/>
  <c r="K595" i="265" s="1"/>
  <c r="K588" i="265"/>
  <c r="K590" i="265"/>
  <c r="K589" i="265"/>
  <c r="K584" i="265"/>
  <c r="K582" i="265"/>
  <c r="K580" i="265"/>
  <c r="K578" i="265"/>
  <c r="K577" i="265"/>
  <c r="K575" i="265"/>
  <c r="K574" i="265"/>
  <c r="K573" i="265"/>
  <c r="K572" i="265"/>
  <c r="K571" i="265"/>
  <c r="K569" i="265"/>
  <c r="K568" i="265"/>
  <c r="K566" i="265"/>
  <c r="K565" i="265"/>
  <c r="K564" i="265"/>
  <c r="K563" i="265"/>
  <c r="K561" i="265"/>
  <c r="K559" i="265"/>
  <c r="K557" i="265"/>
  <c r="K556" i="265"/>
  <c r="K553" i="265"/>
  <c r="K551" i="265"/>
  <c r="K549" i="265"/>
  <c r="K548" i="265"/>
  <c r="K547" i="265"/>
  <c r="K546" i="265"/>
  <c r="K544" i="265"/>
  <c r="K543" i="265"/>
  <c r="K541" i="265"/>
  <c r="K540" i="265"/>
  <c r="K538" i="265"/>
  <c r="K537" i="265"/>
  <c r="K536" i="265"/>
  <c r="K534" i="265"/>
  <c r="K530" i="265"/>
  <c r="K528" i="265"/>
  <c r="K526" i="265"/>
  <c r="K524" i="265"/>
  <c r="K523" i="265"/>
  <c r="K521" i="265"/>
  <c r="K519" i="265"/>
  <c r="K518" i="265"/>
  <c r="K516" i="265"/>
  <c r="K515" i="265"/>
  <c r="K514" i="265"/>
  <c r="K513" i="265"/>
  <c r="K512" i="265"/>
  <c r="K510" i="265"/>
  <c r="K508" i="265"/>
  <c r="K507" i="265"/>
  <c r="K502" i="265"/>
  <c r="K500" i="265"/>
  <c r="K498" i="265"/>
  <c r="K496" i="265"/>
  <c r="K494" i="265"/>
  <c r="K492" i="265"/>
  <c r="K490" i="265"/>
  <c r="K488" i="265"/>
  <c r="K486" i="265"/>
  <c r="K485" i="265"/>
  <c r="K484" i="265"/>
  <c r="K483" i="265"/>
  <c r="K481" i="265"/>
  <c r="K480" i="265"/>
  <c r="K479" i="265"/>
  <c r="K478" i="265"/>
  <c r="K477" i="265"/>
  <c r="K476" i="265"/>
  <c r="K474" i="265"/>
  <c r="K472" i="265"/>
  <c r="K470" i="265"/>
  <c r="K469" i="265"/>
  <c r="K467" i="265"/>
  <c r="K465" i="265"/>
  <c r="K463" i="265"/>
  <c r="K459" i="265"/>
  <c r="K457" i="265"/>
  <c r="K455" i="265"/>
  <c r="K453" i="265"/>
  <c r="K451" i="265"/>
  <c r="K449" i="265"/>
  <c r="K447" i="265"/>
  <c r="K445" i="265"/>
  <c r="K443" i="265"/>
  <c r="K441" i="265"/>
  <c r="K439" i="265"/>
  <c r="K438" i="265"/>
  <c r="K437" i="265"/>
  <c r="K436" i="265"/>
  <c r="K434" i="265"/>
  <c r="K433" i="265"/>
  <c r="K432" i="265"/>
  <c r="K431" i="265"/>
  <c r="K430" i="265"/>
  <c r="K429" i="265"/>
  <c r="K427" i="265"/>
  <c r="K425" i="265"/>
  <c r="K423" i="265"/>
  <c r="K422" i="265"/>
  <c r="K420" i="265"/>
  <c r="K418" i="265"/>
  <c r="K416" i="265"/>
  <c r="K412" i="265"/>
  <c r="K410" i="265"/>
  <c r="K408" i="265"/>
  <c r="K406" i="265"/>
  <c r="K404" i="265"/>
  <c r="K403" i="265"/>
  <c r="K402" i="265"/>
  <c r="K400" i="265"/>
  <c r="K399" i="265"/>
  <c r="K390" i="265"/>
  <c r="K397" i="265"/>
  <c r="K396" i="265"/>
  <c r="K395" i="265"/>
  <c r="K394" i="265"/>
  <c r="K393" i="265"/>
  <c r="K392" i="265"/>
  <c r="K388" i="265"/>
  <c r="K386" i="265"/>
  <c r="K385" i="265"/>
  <c r="K383" i="265"/>
  <c r="K381" i="265"/>
  <c r="K379" i="265"/>
  <c r="K378" i="265"/>
  <c r="K374" i="265"/>
  <c r="K372" i="265"/>
  <c r="K370" i="265"/>
  <c r="K368" i="265"/>
  <c r="K366" i="265"/>
  <c r="K364" i="265"/>
  <c r="K362" i="265"/>
  <c r="K360" i="265"/>
  <c r="K358" i="265"/>
  <c r="K357" i="265"/>
  <c r="K355" i="265"/>
  <c r="K354" i="265"/>
  <c r="K353" i="265"/>
  <c r="K352" i="265"/>
  <c r="K351" i="265"/>
  <c r="K350" i="265"/>
  <c r="K348" i="265"/>
  <c r="K346" i="265"/>
  <c r="K344" i="265"/>
  <c r="K343" i="265"/>
  <c r="K341" i="265"/>
  <c r="K339" i="265"/>
  <c r="K337" i="265"/>
  <c r="K336" i="265"/>
  <c r="K332" i="265"/>
  <c r="K330" i="265"/>
  <c r="K328" i="265"/>
  <c r="K326" i="265"/>
  <c r="K324" i="265"/>
  <c r="K323" i="265"/>
  <c r="K322" i="265"/>
  <c r="K320" i="265"/>
  <c r="K318" i="265"/>
  <c r="K316" i="265"/>
  <c r="K315" i="265"/>
  <c r="K314" i="265"/>
  <c r="K308" i="265"/>
  <c r="K307" i="265"/>
  <c r="K306" i="265"/>
  <c r="K304" i="265"/>
  <c r="K302" i="265"/>
  <c r="K300" i="265"/>
  <c r="K309" i="265"/>
  <c r="K298" i="265"/>
  <c r="K296" i="265"/>
  <c r="K291" i="265"/>
  <c r="K289" i="265"/>
  <c r="K287" i="265"/>
  <c r="K285" i="265"/>
  <c r="K284" i="265"/>
  <c r="K282" i="265"/>
  <c r="K281" i="265"/>
  <c r="K280" i="265"/>
  <c r="K278" i="265"/>
  <c r="K277" i="265"/>
  <c r="K276" i="265"/>
  <c r="K274" i="265"/>
  <c r="K272" i="265"/>
  <c r="K270" i="265"/>
  <c r="K268" i="265"/>
  <c r="K266" i="265"/>
  <c r="K264" i="265"/>
  <c r="K262" i="265"/>
  <c r="K261" i="265"/>
  <c r="K260" i="265"/>
  <c r="K258" i="265"/>
  <c r="K256" i="265"/>
  <c r="K254" i="265"/>
  <c r="K253" i="265"/>
  <c r="K252" i="265"/>
  <c r="K250" i="265"/>
  <c r="K249" i="265"/>
  <c r="K248" i="265"/>
  <c r="K247" i="265"/>
  <c r="K244" i="265"/>
  <c r="K243" i="265"/>
  <c r="K242" i="265"/>
  <c r="K241" i="265"/>
  <c r="K240" i="265"/>
  <c r="K238" i="265"/>
  <c r="K234" i="265"/>
  <c r="K233" i="265"/>
  <c r="K232" i="265"/>
  <c r="K230" i="265"/>
  <c r="K229" i="265"/>
  <c r="K228" i="265"/>
  <c r="K227" i="265"/>
  <c r="K226" i="265"/>
  <c r="K225" i="265"/>
  <c r="K224" i="265"/>
  <c r="K223" i="265"/>
  <c r="K221" i="265"/>
  <c r="K220" i="265"/>
  <c r="K218" i="265"/>
  <c r="K217" i="265"/>
  <c r="K216" i="265"/>
  <c r="K214" i="265"/>
  <c r="K212" i="265"/>
  <c r="K211" i="265"/>
  <c r="K210" i="265"/>
  <c r="K209" i="265"/>
  <c r="K208" i="265"/>
  <c r="K207" i="265"/>
  <c r="K205" i="265"/>
  <c r="K204" i="265"/>
  <c r="K203" i="265"/>
  <c r="K201" i="265"/>
  <c r="K200" i="265"/>
  <c r="K199" i="265"/>
  <c r="K198" i="265"/>
  <c r="K196" i="265"/>
  <c r="K195" i="265"/>
  <c r="K193" i="265"/>
  <c r="K192" i="265"/>
  <c r="K191" i="265"/>
  <c r="K189" i="265"/>
  <c r="K188" i="265"/>
  <c r="K187" i="265"/>
  <c r="K183" i="265"/>
  <c r="K181" i="265"/>
  <c r="K179" i="265"/>
  <c r="K178" i="265"/>
  <c r="K177" i="265"/>
  <c r="K175" i="265"/>
  <c r="K173" i="265"/>
  <c r="K171" i="265"/>
  <c r="K168" i="265"/>
  <c r="K166" i="265"/>
  <c r="K164" i="265"/>
  <c r="K163" i="265"/>
  <c r="K161" i="265"/>
  <c r="K159" i="265"/>
  <c r="K157" i="265"/>
  <c r="K156" i="265"/>
  <c r="K155" i="265"/>
  <c r="K153" i="265"/>
  <c r="K151" i="265"/>
  <c r="K149" i="265"/>
  <c r="K147" i="265"/>
  <c r="K145" i="265"/>
  <c r="K144" i="265"/>
  <c r="K143" i="265"/>
  <c r="K141" i="265"/>
  <c r="K139" i="265"/>
  <c r="K137" i="265"/>
  <c r="K136" i="265"/>
  <c r="K135" i="265"/>
  <c r="K134" i="265"/>
  <c r="K131" i="265"/>
  <c r="K130" i="265"/>
  <c r="K129" i="265"/>
  <c r="K127" i="265"/>
  <c r="K123" i="265"/>
  <c r="K122" i="265"/>
  <c r="K120" i="265"/>
  <c r="K118" i="265"/>
  <c r="K116" i="265"/>
  <c r="K115" i="265"/>
  <c r="K114" i="265"/>
  <c r="K113" i="265"/>
  <c r="K111" i="265"/>
  <c r="K110" i="265"/>
  <c r="K109" i="265"/>
  <c r="K107" i="265"/>
  <c r="K106" i="265"/>
  <c r="K105" i="265"/>
  <c r="K103" i="265"/>
  <c r="K98" i="265"/>
  <c r="K96" i="265"/>
  <c r="K94" i="265"/>
  <c r="K92" i="265"/>
  <c r="K90" i="265"/>
  <c r="K89" i="265"/>
  <c r="K88" i="265"/>
  <c r="K87" i="265"/>
  <c r="K85" i="265"/>
  <c r="K82" i="265"/>
  <c r="K81" i="265"/>
  <c r="K80" i="265"/>
  <c r="K79" i="265"/>
  <c r="K77" i="265"/>
  <c r="K75" i="265"/>
  <c r="K73" i="265"/>
  <c r="K71" i="265"/>
  <c r="K69" i="265"/>
  <c r="K67" i="265"/>
  <c r="K66" i="265"/>
  <c r="K65" i="265"/>
  <c r="K63" i="265"/>
  <c r="K61" i="265"/>
  <c r="K60" i="265"/>
  <c r="K58" i="265"/>
  <c r="K57" i="265"/>
  <c r="K56" i="265"/>
  <c r="K55" i="265"/>
  <c r="K52" i="265"/>
  <c r="K51" i="265"/>
  <c r="K50" i="265"/>
  <c r="K48" i="265"/>
  <c r="K44" i="265"/>
  <c r="K43" i="265"/>
  <c r="K41" i="265"/>
  <c r="K39" i="265"/>
  <c r="K38" i="265"/>
  <c r="K37" i="265"/>
  <c r="K36" i="265"/>
  <c r="K35" i="265"/>
  <c r="K33" i="265"/>
  <c r="K32" i="265"/>
  <c r="K31" i="265"/>
  <c r="K30" i="265"/>
  <c r="K29" i="265"/>
  <c r="K28" i="265"/>
  <c r="K27" i="265"/>
  <c r="K26" i="265"/>
  <c r="K25" i="265"/>
  <c r="K24" i="265"/>
  <c r="K22" i="265"/>
  <c r="K21" i="265"/>
  <c r="K20" i="265"/>
  <c r="K19" i="265"/>
  <c r="K17" i="265"/>
  <c r="K16" i="265"/>
  <c r="K1389" i="265" l="1"/>
  <c r="K1361" i="269"/>
  <c r="K644" i="269"/>
  <c r="K754" i="269"/>
  <c r="K1313" i="265"/>
  <c r="K585" i="269"/>
  <c r="K875" i="269"/>
  <c r="K1159" i="269"/>
  <c r="K1564" i="269"/>
  <c r="K1313" i="269"/>
  <c r="K1071" i="269"/>
  <c r="K310" i="269"/>
  <c r="K730" i="269"/>
  <c r="K1710" i="265"/>
  <c r="K1564" i="265"/>
  <c r="K1714" i="265" s="1"/>
  <c r="K1297" i="265"/>
  <c r="K1361" i="265"/>
  <c r="K1238" i="265"/>
  <c r="K1203" i="265"/>
  <c r="K1159" i="265"/>
  <c r="K1127" i="265"/>
  <c r="K1100" i="265"/>
  <c r="K1071" i="265"/>
  <c r="K975" i="265"/>
  <c r="K815" i="265"/>
  <c r="K875" i="265"/>
  <c r="K776" i="265"/>
  <c r="K754" i="265"/>
  <c r="K730" i="265"/>
  <c r="K706" i="265"/>
  <c r="K686" i="265"/>
  <c r="K644" i="265"/>
  <c r="K585" i="265"/>
  <c r="K591" i="265"/>
  <c r="K531" i="265"/>
  <c r="K503" i="265"/>
  <c r="K460" i="265"/>
  <c r="K310" i="265"/>
  <c r="K45" i="265"/>
  <c r="K413" i="265"/>
  <c r="K375" i="265"/>
  <c r="K333" i="265"/>
  <c r="K292" i="265"/>
  <c r="K184" i="265"/>
  <c r="K124" i="265"/>
  <c r="K235" i="265"/>
  <c r="K100" i="265"/>
  <c r="K1717" i="265" l="1"/>
</calcChain>
</file>

<file path=xl/sharedStrings.xml><?xml version="1.0" encoding="utf-8"?>
<sst xmlns="http://schemas.openxmlformats.org/spreadsheetml/2006/main" count="8157" uniqueCount="1951">
  <si>
    <t>Formulario 1 - Propuesta económica  - Documento tipo de licitación de obra pública de agua potable y saneamiento básico</t>
  </si>
  <si>
    <t>Código</t>
  </si>
  <si>
    <t>CCE-EICP-FM-47</t>
  </si>
  <si>
    <t>Versión</t>
  </si>
  <si>
    <t>FORMULARIO 1</t>
  </si>
  <si>
    <t>PRESUPUESTO OFICIAL</t>
  </si>
  <si>
    <t>[La entidad puede utilizar este formulario de detalle del presupuesto oficial para determinar las condiciones bajo las cuales los proponentes analizarán y presentarán su propuesta económica de forma detallada, sin perjuicio que la entidad pueda modificarlo o establecer la presentación de la oferta económica con un formulario distinto al indicado.]</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</si>
  <si>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</si>
  <si>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</si>
  <si>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</si>
  <si>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</si>
  <si>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</si>
  <si>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</si>
  <si>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</si>
  <si>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</si>
  <si>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</si>
  <si>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</si>
  <si>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</si>
  <si>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</si>
  <si>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</si>
  <si>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</si>
  <si>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</si>
  <si>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</si>
  <si>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</si>
  <si>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</si>
  <si>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</si>
  <si>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</si>
  <si>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</si>
  <si>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</si>
  <si>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</si>
  <si>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</si>
  <si>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</si>
  <si>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</si>
  <si>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PROPUESTA ECONÓMICA</t>
  </si>
  <si>
    <r>
      <t xml:space="preserve">[La entidad puede utilizar este formulario de presentación de </t>
    </r>
    <r>
      <rPr>
        <b/>
        <u/>
        <sz val="11"/>
        <rFont val="Arial"/>
        <family val="2"/>
      </rPr>
      <t xml:space="preserve">propuesta económica </t>
    </r>
    <r>
      <rPr>
        <sz val="11"/>
        <rFont val="Arial"/>
        <family val="2"/>
      </rPr>
      <t xml:space="preserve">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</si>
  <si>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</si>
  <si>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 xml:space="preserve">	Firma del Proponente o de su Representante Legal</t>
  </si>
  <si>
    <t>[La entidad podrá utilizar este formato, o el establecido por la entidad,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</si>
  <si>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</si>
  <si>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</si>
  <si>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</si>
  <si>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</si>
  <si>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</si>
  <si>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</si>
  <si>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</si>
  <si>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</si>
  <si>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</si>
  <si>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</si>
  <si>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</si>
  <si>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</si>
  <si>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</si>
  <si>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</si>
  <si>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</si>
  <si>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</si>
  <si>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</si>
  <si>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</si>
  <si>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</si>
  <si>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</si>
  <si>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</si>
  <si>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</si>
  <si>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</si>
  <si>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</si>
  <si>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</si>
  <si>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</si>
  <si>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</si>
  <si>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</si>
  <si>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</si>
  <si>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</si>
  <si>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</si>
  <si>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</si>
  <si>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</si>
  <si>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</si>
  <si>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</si>
  <si>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</si>
  <si>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</si>
  <si>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</si>
  <si>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</si>
  <si>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</si>
  <si>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</si>
  <si>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</si>
  <si>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</si>
  <si>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</si>
  <si>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</si>
  <si>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</si>
  <si>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</si>
  <si>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</si>
  <si>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</si>
  <si>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</si>
  <si>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</si>
  <si>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</si>
  <si>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</si>
  <si>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</si>
  <si>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PRESUPUESTO SUMINISTRO RED DE CONDUCCION COLOMBIA - LA PEÑA</t>
  </si>
  <si>
    <t>PRELIMINARES</t>
  </si>
  <si>
    <t xml:space="preserve">Suministro de tuberías de acueducto de PVC para agua potable junta mecanica (campana espigo) </t>
  </si>
  <si>
    <t>Tuberia de  PVC Ø 6" RDE 21</t>
  </si>
  <si>
    <t>m</t>
  </si>
  <si>
    <t>Tuberia de  PVC Orientado Ø 10" 200 PSI</t>
  </si>
  <si>
    <t>1.1.1</t>
  </si>
  <si>
    <t>1.1.2</t>
  </si>
  <si>
    <t>Suministro de válvula de compuerta brida x brida norma ISO PN 10,se instalaran como Valvula de purga</t>
  </si>
  <si>
    <t>1.2.1</t>
  </si>
  <si>
    <t>1.2.2</t>
  </si>
  <si>
    <t>1.2.3</t>
  </si>
  <si>
    <t>1.2.4</t>
  </si>
  <si>
    <t>Válvula compuerta elastica HD DN 50 mm B x B PN10</t>
  </si>
  <si>
    <t>Un</t>
  </si>
  <si>
    <t>Válvula compuerta elastica HD DN 80 mm B x B PN10</t>
  </si>
  <si>
    <t>Válvula compuerta elastica HD DN 150 mm B x B PN10</t>
  </si>
  <si>
    <t>Válvula compuerta elastica HD 250 mm B x B PN10</t>
  </si>
  <si>
    <t>Suministro de Codos de PVC RDE 21 union mecanica (campana espigo)</t>
  </si>
  <si>
    <t>1.3.1</t>
  </si>
  <si>
    <t>1.3.2</t>
  </si>
  <si>
    <t>1.3.3</t>
  </si>
  <si>
    <t>1.3.4</t>
  </si>
  <si>
    <t>1.3.5</t>
  </si>
  <si>
    <t>1.3.6</t>
  </si>
  <si>
    <t>1.3.27</t>
  </si>
  <si>
    <t>1.3.9</t>
  </si>
  <si>
    <t>codo d = 6"  X 22.5° en PVC</t>
  </si>
  <si>
    <t>codo d = 6"  X 45° en PVC</t>
  </si>
  <si>
    <t>codo d = 6"  X 90° en PVC</t>
  </si>
  <si>
    <t>codo d = 10"  X 11.25° en PVC</t>
  </si>
  <si>
    <t>codo d = 10"  X 22.5° en PVC</t>
  </si>
  <si>
    <t>codo d = 10"  X 45° en PVC</t>
  </si>
  <si>
    <t>codo d = 10"  X 90° en PVC</t>
  </si>
  <si>
    <t>Unión Adaptador Brida x Universal HD DN=80 mm  PN10</t>
  </si>
  <si>
    <t>Unión Adaptador Brida x Universal HD DN=150 mm  PN10</t>
  </si>
  <si>
    <t>Unión Adaptador Brida x Universal HD DN=250 mm  PN10</t>
  </si>
  <si>
    <t>Suministro de Accesorios Hierro Dúctil, Norma ISO</t>
  </si>
  <si>
    <t>1.4.1</t>
  </si>
  <si>
    <t>1.4.2</t>
  </si>
  <si>
    <t>1.4.3</t>
  </si>
  <si>
    <t>1.4.4</t>
  </si>
  <si>
    <t>1.4.5</t>
  </si>
  <si>
    <t>Codo HD D = 150mm de 45° B x B  PN10</t>
  </si>
  <si>
    <t xml:space="preserve">Tee HD 150 X 150 X 50 mm B x B PN10 </t>
  </si>
  <si>
    <t xml:space="preserve">Tee HD 150 X 150 X 80 mm B x B PN10 </t>
  </si>
  <si>
    <t xml:space="preserve">Tee HD 250 X 250 X 50 mm B x B PN10 </t>
  </si>
  <si>
    <t xml:space="preserve">Tee HD 250 X 250 X 80 mm B x B PN10 </t>
  </si>
  <si>
    <t>1.6.1</t>
  </si>
  <si>
    <t>Suministro de válvula ventosa doble camara triple accion brida x brida norma ISO PN 10.</t>
  </si>
  <si>
    <t>Ventosa triple Acción DN 50 mm BxB PN10</t>
  </si>
  <si>
    <t>1.27.1</t>
  </si>
  <si>
    <t>1.27.2</t>
  </si>
  <si>
    <t>Suministro de Niples  HD. Norma ISO. PN 10.</t>
  </si>
  <si>
    <t>d =150 mm (6”) BxB,  L &lt;= 1 m</t>
  </si>
  <si>
    <t>un</t>
  </si>
  <si>
    <t>d =150 mm (6”) BxB,  1&lt; L &lt;= 2m</t>
  </si>
  <si>
    <t>FORMULARIO 2. PRESUPUESTO OBRA CIVIL RED DE CONDUCCION COLOMBIA - LA</t>
  </si>
  <si>
    <t>2.1.1</t>
  </si>
  <si>
    <t>Trazado y replanteo</t>
  </si>
  <si>
    <t>ml</t>
  </si>
  <si>
    <t>Demoliciónes</t>
  </si>
  <si>
    <t>2.2.1</t>
  </si>
  <si>
    <t>3.2.4.1</t>
  </si>
  <si>
    <t>2.2.3</t>
  </si>
  <si>
    <t>Demolicion de anden con mona</t>
  </si>
  <si>
    <t>m2</t>
  </si>
  <si>
    <t>Demolición bordillo a maquina (cualquier espesor y tipologia)</t>
  </si>
  <si>
    <t>Demolicion de Pavimentos de concreto rigido con compresor manual (0,15 m&lt; e &lt;0,25 m)</t>
  </si>
  <si>
    <t>Excavaciones en zanja  para redes de alcantarillado y acueducto</t>
  </si>
  <si>
    <t>EXCAVACIONES Y ENTIBADOS</t>
  </si>
  <si>
    <t>2.3.1</t>
  </si>
  <si>
    <t>2.3.2</t>
  </si>
  <si>
    <t>Excavación a mano en material común, roca descompuesta, a cualquier profundidad y bajo cualquier condición de humedad.</t>
  </si>
  <si>
    <t>m3</t>
  </si>
  <si>
    <t>Excavación a maquina en material común, roca descompuesta, a cualquier profundidad y bajo cualquier condición de humedad.</t>
  </si>
  <si>
    <t>Cargue, Retiro y transporte del Material Sobrante de Excavaciones y/o Demoliciones hasta el Lugar Autorizado</t>
  </si>
  <si>
    <t>M3-KM</t>
  </si>
  <si>
    <t>Costo disposicion final relleno sanitario autorizado EL CLAVO</t>
  </si>
  <si>
    <t xml:space="preserve">Instalación de Tuberías de PVC  y Accesorios, Para Acueducto  </t>
  </si>
  <si>
    <t>2.4.1</t>
  </si>
  <si>
    <t>Instalación Tubería  PVC 6". Incluye accesorios.</t>
  </si>
  <si>
    <t>Instalación Tubería  PVC 10". Incluye accesorios.</t>
  </si>
  <si>
    <t>2.5.1</t>
  </si>
  <si>
    <t>2.6.1</t>
  </si>
  <si>
    <t>2.6.2</t>
  </si>
  <si>
    <t>2.7.1</t>
  </si>
  <si>
    <t>2.8.1</t>
  </si>
  <si>
    <t>2.9.1</t>
  </si>
  <si>
    <t>2.10.</t>
  </si>
  <si>
    <t>2.10.1</t>
  </si>
  <si>
    <t>2.11.1</t>
  </si>
  <si>
    <t>2.12.1</t>
  </si>
  <si>
    <t>2.12.2</t>
  </si>
  <si>
    <t>2.12.3</t>
  </si>
  <si>
    <t>2.12.4</t>
  </si>
  <si>
    <t>2.14.1</t>
  </si>
  <si>
    <t>2.15.1</t>
  </si>
  <si>
    <t>2.15.2</t>
  </si>
  <si>
    <t>2.15.3</t>
  </si>
  <si>
    <t>2.15.4</t>
  </si>
  <si>
    <t>2.17.1</t>
  </si>
  <si>
    <t>2.18.1</t>
  </si>
  <si>
    <t>2.19.1</t>
  </si>
  <si>
    <t>2.20.</t>
  </si>
  <si>
    <t>2.20.1</t>
  </si>
  <si>
    <t>CIMENTACIÓN DE TUBERÍA</t>
  </si>
  <si>
    <t>Cimentación de tubería con arena compactada al 70% de la densidad  relativa máxima.</t>
  </si>
  <si>
    <t>Relleno de zanjas y de obras de mamposteria</t>
  </si>
  <si>
    <t xml:space="preserve">Relleno de zanjas y obras de mampostería con material seleccionado de sitio, compactado al 90% del proctor modificado </t>
  </si>
  <si>
    <t>Relleno de zanjas y estructuras con material seleccionado de cantera,  compactado al 95% Proctor Modificado.</t>
  </si>
  <si>
    <t>Transporte del Material de relleno desde la cantera hasta el sitio de las obras.</t>
  </si>
  <si>
    <t>m3-km</t>
  </si>
  <si>
    <t>Construcción de andenes</t>
  </si>
  <si>
    <t>Construcción de andén de concreto f´c = 21 Mpa (3000 psi) e = 0,10 m. Tamaño máximo del agregado: 25 mm (1”) de Central de Mezclas</t>
  </si>
  <si>
    <t>Construcción de bordillos</t>
  </si>
  <si>
    <t>Construcción de bordillo de concreto de central de mezcla de f´c = 21,0 Mpa (3000 psi) sobre base de pavimento - 0.15 x 0.30 m</t>
  </si>
  <si>
    <t>INSTALACION TUBO DE OPERACIÓN PARA VALVULAS ENTRE 80 mm Y 200 mm</t>
  </si>
  <si>
    <t>Instalación tubo operador para válvulas entre 80 mm y 200 mm y para válvulas de purga</t>
  </si>
  <si>
    <t>CAJAS DE VALVULAS Para H &lt; 2,0 m</t>
  </si>
  <si>
    <t>Caja de mampostería para tuberías entre  200 mm (8") y  400 mm (16").</t>
  </si>
  <si>
    <t>CONCRETO PARA ANCLAJES</t>
  </si>
  <si>
    <t>Concreto para anclajes f'c=17,5 Mpa (2500 psi) (PREPARADO EN OBRA)</t>
  </si>
  <si>
    <t>Instalación de válvula de compuerta brida x brida norma ISO PN 16, Incluye el suministro e instalación de tornillería grado 2 y empaquetadura para el montaje</t>
  </si>
  <si>
    <t>Válvula de compuerta elastica en HD DN 50 mm B x B</t>
  </si>
  <si>
    <t>Válvula de compuerta elastica en HD DN 80 mm B x B</t>
  </si>
  <si>
    <t>Válvula de compuerta elastica en HD DN 150 mm B x B</t>
  </si>
  <si>
    <t>Válvula de compuerta elastica en HD DN 250 mm B x B</t>
  </si>
  <si>
    <t>Instalación de válvula ventosa doble camara triple accion brida x brida norma ISO PN 10, Incluye el suministro e instalación de tornillería grado 2 y empaquetadura para el montaje</t>
  </si>
  <si>
    <t>Instalación de ventosa brida x brida norma ISO PN 10 - d = 80 mm (3")</t>
  </si>
  <si>
    <t>Instalación de Tee HD brida x brida norma ISO PN 10, Incluye el suministro e instalación de tornillería grado 2 y empaquetadura para el montaje</t>
  </si>
  <si>
    <t xml:space="preserve">Instalación Tee  de 150mm x 50mm, BxBxB en HD. </t>
  </si>
  <si>
    <t xml:space="preserve">Instalación Tee  de 250mm x 250mm x 50mm, BxBxB en HD. </t>
  </si>
  <si>
    <t xml:space="preserve">Instalación Tee  de 250mm x 250mm x 80mm, BxBxB en HD. </t>
  </si>
  <si>
    <t>CRUCE CON EQUIPO MECÁNICO DE PERFORACIÓN HORIZONTAL (TOPO)</t>
  </si>
  <si>
    <t>Cruce con equipo mecánico, percusión o rotación,  D = 250   mm</t>
  </si>
  <si>
    <t>ML</t>
  </si>
  <si>
    <t>Construcción de pavimentos</t>
  </si>
  <si>
    <t>Pavimento de concreto Mr = 3,9 Mpa (550psi) e = 0,20 m</t>
  </si>
  <si>
    <t>Camisa en tuberia de acero al carbon (de segunda) para cruce de arroyo con tuberias de PVC o polietileno</t>
  </si>
  <si>
    <t>Camisa de acero para tuberia de PVC o polietileno de 200 mm</t>
  </si>
  <si>
    <t>Empalme a red existente</t>
  </si>
  <si>
    <t>Empalme a Tubería  PVC 6" existente. Incluye accesorios.</t>
  </si>
  <si>
    <t>und</t>
  </si>
  <si>
    <t>FORMULARIO 3. PRESUPUESTO SUMINISTRO RED DE CONDUCCION COLOMBIA - ISABEL LOPEZ</t>
  </si>
  <si>
    <t>3.3.3</t>
  </si>
  <si>
    <t>3.2.1</t>
  </si>
  <si>
    <t>3.2.2</t>
  </si>
  <si>
    <t>3.2.3</t>
  </si>
  <si>
    <t>3.3.1</t>
  </si>
  <si>
    <t>3.3.2</t>
  </si>
  <si>
    <t>3.4.1</t>
  </si>
  <si>
    <t>3.4.2</t>
  </si>
  <si>
    <t>3.4.3</t>
  </si>
  <si>
    <t>3.4.4</t>
  </si>
  <si>
    <t>3.5.1</t>
  </si>
  <si>
    <t>3.6.1</t>
  </si>
  <si>
    <t>3.7.1</t>
  </si>
  <si>
    <t>3.7.2</t>
  </si>
  <si>
    <t>Válvula compuerta elastica HD DN 100 mm B x B PN10</t>
  </si>
  <si>
    <t xml:space="preserve">Tee HD 150 X 150 X 100 mm B x B PN10 </t>
  </si>
  <si>
    <t>Suministro de abrazadera con derivación tipo tee en acero. Brida x Brida. Norma ISO PN 10. (Empalme a red de acueducto)</t>
  </si>
  <si>
    <t xml:space="preserve">Tee partida 160 X 80 mm con brida Norma ISO en Acero Inoxidable </t>
  </si>
  <si>
    <t>Ventosa doble accion DN 80 mm BxB PN10</t>
  </si>
  <si>
    <t>FORMULARIO 4. PRESUPUESTO OBRA CIVIL RED DE CONDUCCION COLOMBIA - ISABEL LOPEZ</t>
  </si>
  <si>
    <t>4.1.1</t>
  </si>
  <si>
    <t>4.2.1</t>
  </si>
  <si>
    <t>4.2.2</t>
  </si>
  <si>
    <t>4.2.3</t>
  </si>
  <si>
    <t>4.3.1</t>
  </si>
  <si>
    <t>4.3.2</t>
  </si>
  <si>
    <t>4.4.1</t>
  </si>
  <si>
    <t>4.5.1</t>
  </si>
  <si>
    <t>4.6.1</t>
  </si>
  <si>
    <t>4.6.2</t>
  </si>
  <si>
    <t>4.7.1</t>
  </si>
  <si>
    <t>4.8.1</t>
  </si>
  <si>
    <t>4.9.1</t>
  </si>
  <si>
    <t>4.11.1</t>
  </si>
  <si>
    <t>4.14.1</t>
  </si>
  <si>
    <t>4.14.2</t>
  </si>
  <si>
    <t>4.14.3</t>
  </si>
  <si>
    <t>4.13.1</t>
  </si>
  <si>
    <t>4.15.1</t>
  </si>
  <si>
    <t>4.15.2</t>
  </si>
  <si>
    <t>4.17.1</t>
  </si>
  <si>
    <t>4.18.1</t>
  </si>
  <si>
    <t>4.19.1</t>
  </si>
  <si>
    <t>4.20.</t>
  </si>
  <si>
    <t>4.20.1</t>
  </si>
  <si>
    <t>4.21.1</t>
  </si>
  <si>
    <t>4.22.1</t>
  </si>
  <si>
    <t>4.22.2</t>
  </si>
  <si>
    <t>4.22.3</t>
  </si>
  <si>
    <t>4.23.1</t>
  </si>
  <si>
    <t>4.24.1</t>
  </si>
  <si>
    <t>Válvula de compuerta elastica en HD DN 100 mm B x B</t>
  </si>
  <si>
    <t>Instalación de abrazadera con derivación tipo tee. Brida x Brida. Norma ISO PN 10 y PN 16, Incluye el suministro de  la  tornillería y empaquetadura para el montaje. (Empalme a red de acueducto)</t>
  </si>
  <si>
    <t>Cruce con equipo mecánico, percusión o rotación,  D = 200   mm</t>
  </si>
  <si>
    <t>M</t>
  </si>
  <si>
    <t>PASO AEREO DE TUBERIA DE CONDUCCION  COLOMBIA - ISABEL LOPEZ</t>
  </si>
  <si>
    <t>Excavaciones a cielo abierto</t>
  </si>
  <si>
    <t>PILOTAJE</t>
  </si>
  <si>
    <t>Concreto para pilotes f´c = 21,0 Mpa (3000 psi)</t>
  </si>
  <si>
    <t>VIGAS, COLUMNAS Y ZAPATAS</t>
  </si>
  <si>
    <t>Concreto de limpieza f´c = 14 Mpa (2500 psi), e=0,05m</t>
  </si>
  <si>
    <t>Concreto para vigas de amarre f´c = 21,0 Mpa (3000 psi)</t>
  </si>
  <si>
    <t xml:space="preserve">Concreto de   f´c = 21,0 Mpa (3000 psi) para dados y contragolpes. </t>
  </si>
  <si>
    <t>Acero de Refuerzo</t>
  </si>
  <si>
    <t>Acero fy= 420 Mpa (60000 psi)</t>
  </si>
  <si>
    <t>kg</t>
  </si>
  <si>
    <t>Estructura metalica</t>
  </si>
  <si>
    <t>Suministro e instalacion estructura metalica en angulo</t>
  </si>
  <si>
    <t>FORMULARIO 5. PRESUPUESTO SUMINISTRO RED DE DISTRIBUCCION ISABEL LOPEZ</t>
  </si>
  <si>
    <t>5.1.1</t>
  </si>
  <si>
    <t>5.1.2</t>
  </si>
  <si>
    <t>5.1.3</t>
  </si>
  <si>
    <t>5.2.1</t>
  </si>
  <si>
    <t>5.2.2</t>
  </si>
  <si>
    <t>5.2.3</t>
  </si>
  <si>
    <t>5.3.1</t>
  </si>
  <si>
    <t>5.3.2</t>
  </si>
  <si>
    <t>5.4.1</t>
  </si>
  <si>
    <t>5.4.2</t>
  </si>
  <si>
    <t>5.4.3</t>
  </si>
  <si>
    <t>5.4.4</t>
  </si>
  <si>
    <t>5.5.1</t>
  </si>
  <si>
    <t>5.5.2</t>
  </si>
  <si>
    <t>5.5.3</t>
  </si>
  <si>
    <t>5.6.1</t>
  </si>
  <si>
    <t>5.6.2</t>
  </si>
  <si>
    <t>5.6.3</t>
  </si>
  <si>
    <t>5.6.4</t>
  </si>
  <si>
    <t>5.6.5</t>
  </si>
  <si>
    <t>5.6.6</t>
  </si>
  <si>
    <t>5.7.1</t>
  </si>
  <si>
    <t>5.8.1</t>
  </si>
  <si>
    <t>5.8.2</t>
  </si>
  <si>
    <t>5.8.3</t>
  </si>
  <si>
    <t>5.9.1</t>
  </si>
  <si>
    <t>5.9.2</t>
  </si>
  <si>
    <t>5.10.</t>
  </si>
  <si>
    <t>5.10.1</t>
  </si>
  <si>
    <t>5.10.2</t>
  </si>
  <si>
    <t>5.10.3</t>
  </si>
  <si>
    <t>5.10.4</t>
  </si>
  <si>
    <t>5.10.5</t>
  </si>
  <si>
    <t>5.10.6</t>
  </si>
  <si>
    <t>5.10.7</t>
  </si>
  <si>
    <t>5.10.8</t>
  </si>
  <si>
    <t>5.11.1</t>
  </si>
  <si>
    <t>5.11.2</t>
  </si>
  <si>
    <t>5.11.3</t>
  </si>
  <si>
    <t>Tuberia de  PVC Ø 3" RDE 21</t>
  </si>
  <si>
    <t>Tuberia de  PVC Ø 4" RDE 21</t>
  </si>
  <si>
    <t>Suministro de válvula de compuerta brida x brida norma ISO PN 10</t>
  </si>
  <si>
    <t>Suministro de hidrante tipo residencial norma ISO PN 10</t>
  </si>
  <si>
    <t>Hidrante en HD tipo residencial dos salidas DN 80 mm B x B</t>
  </si>
  <si>
    <t>Hidrante en HD tipo trafico Tres salidas DN 150 mm B x B</t>
  </si>
  <si>
    <t>Suministro de Codos de PVC union mecanica (campana espigo)</t>
  </si>
  <si>
    <t>codo d = 3"  X 45° en PVC</t>
  </si>
  <si>
    <t>codo d = 3"  X 90° en PVC</t>
  </si>
  <si>
    <t>codo d = 4"  X 90° en PVC</t>
  </si>
  <si>
    <t>codo d = 4"  X 45° en PVC</t>
  </si>
  <si>
    <t>Suministro de Reduccion de PVC union mecanica (campana espigo)</t>
  </si>
  <si>
    <t>Reduccion  6"x 4"   en PVC</t>
  </si>
  <si>
    <t>Reduccion  6"x 3"   en PVC</t>
  </si>
  <si>
    <t>Reduccion  4"x 3"   en PVC</t>
  </si>
  <si>
    <t>Suministro de Tees de PVC union mecanica (campana espigo)</t>
  </si>
  <si>
    <t>Tee 3"x 3"x 3"   en PVC</t>
  </si>
  <si>
    <t>Tee 4"x 4"x 4"   en PVC</t>
  </si>
  <si>
    <t>Tee 6"x 6"x 6"   en PVC</t>
  </si>
  <si>
    <t>Tee 4"x 4"x 3"   en PVC</t>
  </si>
  <si>
    <t>Tee 6"x 6"x 4"   en PVC</t>
  </si>
  <si>
    <t>Tee 6"x 6"x 3"   en PVC</t>
  </si>
  <si>
    <t>Suministro de Tapon de PVC soldado</t>
  </si>
  <si>
    <t>Tapon 3" soldado en PVC</t>
  </si>
  <si>
    <t>Unión Adaptador Brida x Universal HD DN=100 mm  PN10</t>
  </si>
  <si>
    <t>Accesorios Macromedidor 6"</t>
  </si>
  <si>
    <t xml:space="preserve">Suministro Macromedidor Ultrasónico para Aguas Limpias en Hierro Nodular / Acero Inoxidable; Presión Máxima 150 psi;  BxB ISO-PN10 DN 150 (6"). </t>
  </si>
  <si>
    <t>Suministro de acometidas domiciliarias</t>
  </si>
  <si>
    <t xml:space="preserve">Collares de Derivacion con inserto metalico d = 3" x 1/2" </t>
  </si>
  <si>
    <t>Registro de incorporacion  Ø 1/2" x 20mm</t>
  </si>
  <si>
    <t>Valvula de registro de corte antifraude Ø 1/2" x 20mm</t>
  </si>
  <si>
    <t>valvula check antifraude con seguridad (HH) 20 mm</t>
  </si>
  <si>
    <t>Adaptador macho PVC Ø 1/2"</t>
  </si>
  <si>
    <t>Tubería de Polietileno  Ø 20 mm  PN10 - RDE 9</t>
  </si>
  <si>
    <t>Suministro  de medidor tipo Velocidad (chorro único) DN 15mm, R 315 o superior horizontal Q3= 2.5 m3/h o superior, material Composit o metálico pintado en negro para identificación(en ningún caso pintura contra-óxido), con preequipamiento para lectura remota, roscas diferenciadas de entrada y salida 7/8” x ¾”, filtro lateral inoxidable, transmisión mecánica o magnética unidad de registro húmeda o seca con protección de la lubricación del totalizador(agua-glicerina) en tren de lectura (metros cúbicos) Clase de Temperatura T50, máxima Presión admisible MPA 16 bar, registrador con visor en vidrio.</t>
  </si>
  <si>
    <t>Suministro de Caja de doble compartimiento con tapas de hierro dúctil, para medidores de agua, equipada con un alojamiento para válvula de usuario y otro para Medidor  y válvula de suspensión de servicio. Tapas y mirilla en hierro dúctil, pasadores y tornillo de seguridad en acero inoxidable AISI 304 , caja doble en Polipropileno virgen. (Según especificaciones tecnicas Triple A)</t>
  </si>
  <si>
    <t xml:space="preserve">Suministro Unión desmontaje Bridada. Norma ISO. PN 10. </t>
  </si>
  <si>
    <t>Unión de desmontaje DN=80 mm BXB PN10</t>
  </si>
  <si>
    <t>Unión de desmontaje DN=100 mm BXB PN10</t>
  </si>
  <si>
    <t>Unión de desmontaje DN=150 mm BXB PN10</t>
  </si>
  <si>
    <t>FORMULARIO 6. PRESUPUESTO OBRA CIVIL RED DE DISTRIBUCCION ISABEL LOPEZ</t>
  </si>
  <si>
    <t>6.1.1</t>
  </si>
  <si>
    <t>6.6.1</t>
  </si>
  <si>
    <t>6.2.2</t>
  </si>
  <si>
    <t>6.6.2</t>
  </si>
  <si>
    <t>6.3.1</t>
  </si>
  <si>
    <t>6.3.2</t>
  </si>
  <si>
    <t>6.6.3</t>
  </si>
  <si>
    <t>6.5.1</t>
  </si>
  <si>
    <t>6.7.1</t>
  </si>
  <si>
    <t>6.7.6</t>
  </si>
  <si>
    <t>6.8.1</t>
  </si>
  <si>
    <t>6.9.1</t>
  </si>
  <si>
    <t>6.10.</t>
  </si>
  <si>
    <t>6.10.1</t>
  </si>
  <si>
    <t>6.11.1</t>
  </si>
  <si>
    <t>6.12.1</t>
  </si>
  <si>
    <t>6.13.1</t>
  </si>
  <si>
    <t>6.16.1</t>
  </si>
  <si>
    <t>6.16.2</t>
  </si>
  <si>
    <t>6.16.3</t>
  </si>
  <si>
    <t>6.17.1</t>
  </si>
  <si>
    <t>6.17.2</t>
  </si>
  <si>
    <t>6.17.3</t>
  </si>
  <si>
    <t>6.18.1</t>
  </si>
  <si>
    <t>6.19.1</t>
  </si>
  <si>
    <t>6.20.1</t>
  </si>
  <si>
    <t>6.21.1</t>
  </si>
  <si>
    <t>Tubería  PVC 3". Incluye accesorios.</t>
  </si>
  <si>
    <t>Tubería  PVC 4". Incluye accesorios.</t>
  </si>
  <si>
    <t>Instalacion Unión desmontaje H.D. Bridada. Norma ISO. PN 10. Incluye el suministro e instalación de tornillería grado 2 y empaquetadura para el montaje</t>
  </si>
  <si>
    <t>IInstalacion Unión desmontaje Bridada. Norma ISO. PN 10. d= 80mm   (3”)</t>
  </si>
  <si>
    <t>IInstalacion Unión desmontaje Bridada. Norma ISO. PN 10. d= 100mm   (4”)</t>
  </si>
  <si>
    <t>IInstalacion Unión desmontaje Bridada. Norma ISO. PN 10. d= 150mm   (6”)</t>
  </si>
  <si>
    <t>Instalación de hidrante tipo trafico norma ISO PN 10, Incluye el suministro e instalación de tornillería y empaquetadura para el montaje</t>
  </si>
  <si>
    <t>Instalación de hidrante tipo trafico norma ISO PN 10 d=80 mm</t>
  </si>
  <si>
    <t>Instalación de hidrante tipo trafico norma ISO PN 10 d=150 mm</t>
  </si>
  <si>
    <t>Instalación de  estación de macromedición, medidor electromagnetico. PN 10.</t>
  </si>
  <si>
    <t>Instalación de  macromedidor y accesorios (filtro, union de desmontaje, codos, tees, valvulas, bridas) 6"</t>
  </si>
  <si>
    <t xml:space="preserve">Instalación de acometidas domicilliarias para acueducto. (Incluye Excavación, Instalación de tubería, Cinta Referenciadora y Relleno) </t>
  </si>
  <si>
    <t>Instalación de acometida acueducto PVC tipo 1. Acometida en zona verde o dura con cruce de vía sin pavimentar, con 0,0 m &lt; L &lt; 7,0 m y 16 mm &lt; d &lt; 50 mm. Incluye demolicion y reconstruccion de anden.</t>
  </si>
  <si>
    <t>INSTALACIÓN DE MICROMEDIDOR</t>
  </si>
  <si>
    <t>Instalación de micromedidor y cajilla de micromedidor. Incluye  mano de obra y suministro de accesorios (válvula de bola C/R de 1/2" HH laton, adapt hembra p/pileno 16mm x 1/2", adaptador macho pvc de 1/2", buje pvc soldado de 3/4 x 1/2, soldadura líquida para pvc 1/16 de galon, cinta teflon), excavacion y relleno.</t>
  </si>
  <si>
    <t>FORMULARIO 6A. PRESUPUESTO SUMINISTRO RED DE DISTRIBUCCION LA PEÑA</t>
  </si>
  <si>
    <t>5,1,1</t>
  </si>
  <si>
    <t>Tuberías PEAD 90mm PN 10 PE 100</t>
  </si>
  <si>
    <t>5,2,1</t>
  </si>
  <si>
    <t>Suministro de Tees de PEAD</t>
  </si>
  <si>
    <t>5,6,1</t>
  </si>
  <si>
    <t>Tee de PEAD 90mm X 90mm X 90mm PN 10</t>
  </si>
  <si>
    <t>5,7,1</t>
  </si>
  <si>
    <t>5,8,1</t>
  </si>
  <si>
    <t>5,10,1</t>
  </si>
  <si>
    <t>5,10,6</t>
  </si>
  <si>
    <t>5,10,7</t>
  </si>
  <si>
    <t>5,10,8</t>
  </si>
  <si>
    <t>,</t>
  </si>
  <si>
    <t>Suministro de Tapon de PEAD</t>
  </si>
  <si>
    <t>Tapón de PEAD 90 mm PN 10</t>
  </si>
  <si>
    <t>Silleta de Polietileno 90mm X 20mm por Electrofusion</t>
  </si>
  <si>
    <t>6,3,1</t>
  </si>
  <si>
    <t>6,6,1</t>
  </si>
  <si>
    <t>6,7,1</t>
  </si>
  <si>
    <t>6,7,6</t>
  </si>
  <si>
    <t>6,11,1</t>
  </si>
  <si>
    <t>6,16,1</t>
  </si>
  <si>
    <t>6,20,1</t>
  </si>
  <si>
    <t>6,21,1</t>
  </si>
  <si>
    <t>FORMULARIO 6B. PRESUPUESTO OBRA CIVIL RED DE DISTRIBUCCION LA PEÑA</t>
  </si>
  <si>
    <t xml:space="preserve">Instalación de Tuberías de PEAD  y Accesorios, Para Acueducto  </t>
  </si>
  <si>
    <t>Instalación Tubería  PEAD de 90 mm, para Acueducto. Incluye accesorios</t>
  </si>
  <si>
    <t xml:space="preserve">Instalación de acometidas domicilliarias con silletas para acueducto. (Incluye Excavación, Instalación de tubería, Cinta Referenciadora y Relleno) </t>
  </si>
  <si>
    <t>Instalación de acometida acueducto PEAD tipo 1. Acometida en zona verde o dura con cruce de vía sin pavimentar, con 0,0 m &lt; L &lt; 7,0 m y 16 mm &lt; d &lt; 50 mm. Incluye demolicion y reconstruccion de anden.</t>
  </si>
  <si>
    <t>Instalación de micromedidor y cajilla de micromedidor. Incluye  mano de obra y suministro de accesorios (válvula de bola C/R de 1/2" HH laton, adapt hembra p/pileno 16mm x 1/2", adaptador macho pvc de 1/2", buje pvc soldado de 3/4 x 1/2, soldadura líquida para pvc 1/16 de galon, cinta teflon) excavacion y relleno.</t>
  </si>
  <si>
    <t>FORMULARIO 7. PRESUPUESTO SUMINISTRO  SISTEMA DE BOMBEO COLOMBIA - ISABEL LOPEZ</t>
  </si>
  <si>
    <t>7.1.1</t>
  </si>
  <si>
    <t>7.1.2</t>
  </si>
  <si>
    <t>Suministro de válvula de retencion</t>
  </si>
  <si>
    <t>7.2.1</t>
  </si>
  <si>
    <t>Válvula de retencion (cheque) tipo Rite waffer norma ISO PN 10. Clase 150 D= 6" (150mm) B x B</t>
  </si>
  <si>
    <t>Suministro de válvula anticipadora de golpe de ariete brida x brida norma ISO PN 10</t>
  </si>
  <si>
    <t>7.3.1</t>
  </si>
  <si>
    <t>Válvula anticipadora de golpe de ariete HD DN 100 brida x brida norma ISO PN 10</t>
  </si>
  <si>
    <t>7.4.1</t>
  </si>
  <si>
    <t>7.4.2</t>
  </si>
  <si>
    <t>Suministro Reducción en HD Bridada. Norma ISO. PN 10</t>
  </si>
  <si>
    <t>7.5.1</t>
  </si>
  <si>
    <t xml:space="preserve">Reducción HD 150 X 100 mm BxB PN10 </t>
  </si>
  <si>
    <t>Suministro de Tee  BxBxB en HD o acero . Norma ISO PN10</t>
  </si>
  <si>
    <t>7.6.1</t>
  </si>
  <si>
    <t xml:space="preserve">Tee HD 150 X 150 X 150 mm B x B PN10 </t>
  </si>
  <si>
    <t>Suministro de Niples HD,  B x B PN 10</t>
  </si>
  <si>
    <t>7.7.1</t>
  </si>
  <si>
    <t>Niple HD DN 150 mm B x B 2.00&lt; L &lt;=3.00 m PN10</t>
  </si>
  <si>
    <t>7.7.2</t>
  </si>
  <si>
    <t>Niple HD DN 150 mm B x B L&lt;1.00 m PN10</t>
  </si>
  <si>
    <t>7.7.3</t>
  </si>
  <si>
    <t>Niple HD DN 150 mm B x B 0.50&lt; L &lt;=1.00 m PN10 con dos salidas roscadas 1"</t>
  </si>
  <si>
    <t>7.7.4</t>
  </si>
  <si>
    <t>Niple HD DN 100 mm B x B 0.50&lt; L &lt;=1.00 m PN10 con una salida roscadas 1"</t>
  </si>
  <si>
    <t>7.7.5</t>
  </si>
  <si>
    <t>Niple HD DN 100 mm B x B 1.00&lt; L &lt;=2.00 m PN10</t>
  </si>
  <si>
    <t>7.7.6</t>
  </si>
  <si>
    <t>Niple HD DN 100 mm B x B 0.50&lt; L &lt;=1.00 m PN10</t>
  </si>
  <si>
    <t>Suministro Codo 90° BxB HD Norma ISO PN 10</t>
  </si>
  <si>
    <t>7.8.1</t>
  </si>
  <si>
    <t>Codo HD D = 100mm de 90° B x B  PN10</t>
  </si>
  <si>
    <t>7.8.2</t>
  </si>
  <si>
    <t>Codo HD D = 150mm de 90° B x B  PN10</t>
  </si>
  <si>
    <t>Suministro de Union en HD</t>
  </si>
  <si>
    <t>7.9.1</t>
  </si>
  <si>
    <t>Suministro de Tuberias de Acueducto</t>
  </si>
  <si>
    <t>7.10.1</t>
  </si>
  <si>
    <t>Tuberia HD DN 150 mm B x B ISO PN10</t>
  </si>
  <si>
    <t>Suministro de Bushing Galvanizado</t>
  </si>
  <si>
    <t>7.11.1</t>
  </si>
  <si>
    <t>Bushing galavanizado de 1 1/2 x ! 1 1/4</t>
  </si>
  <si>
    <t>Suministro Bombeo al corrregimiento de Isabel Lopez</t>
  </si>
  <si>
    <t>7.12.1</t>
  </si>
  <si>
    <t xml:space="preserve">Bomba de turbina vertical  para agua potable
Q= 11 l/s  TDH= 75m. 
Eficiencia de la bomba mayor a 80% 
Características:
* Tazones en fundición de hierro con recubrimiento vitrificado. 
* Columna en acero al carbono bridada 4" lubricada con agua
 *Impulsor en Acero Inoxidable 316SS. 
* Cabezal de descarga En Hierro Fundido CL30. 
* Eje columna y tazones en acero inoxidable 416SS. 
* Rejilla de succión en acero inoxidable 316SS para evitar ingreso de solidos grandes. 
* Sellado con prensaestopa. 
*  Motor vertical de eje hueco con potencia de 20HP Tipo TEFC, Nema Premiun, (Para trabajo a la intemperie) Hollow Shaft de Alto empuje, 1800 RPM o menor, 3 fases, 60 Hz, 230/460 V, Aislamiento Clase F, Lubricación en aceite, Factor de servicio: 1,15, con banda de calefacción. </t>
  </si>
  <si>
    <t>Suministro Macromedidor Ultrasónico para Aguas Limpias en Hierro Nodular / Acero Inoxidable; Presión Máxima 150 psi;  BxB ISO-PN10</t>
  </si>
  <si>
    <t>7.13.1</t>
  </si>
  <si>
    <t>d= 150mm (6")</t>
  </si>
  <si>
    <t xml:space="preserve">Suministro de manometro en glicerina </t>
  </si>
  <si>
    <t>7.14.1</t>
  </si>
  <si>
    <t xml:space="preserve">Manómetro de presión en glicerina  resistente a rayos UV. rango de 0-150 PSI connexión roscada NPT 1/2" . Carátula en acero inoxidable de 2"  a 2.5".Cuerpo: Acero inoxidable 304.
Conexión: Bronce
Lente: Acrílico transparente.
Incluye valvula de cierre en 1/2" </t>
  </si>
  <si>
    <t>Suministro de Junta de Expansion antivibratoria Norma ISO PN 10</t>
  </si>
  <si>
    <t>7.17.1</t>
  </si>
  <si>
    <t>Suministro de Ventosa</t>
  </si>
  <si>
    <t>7.16.1</t>
  </si>
  <si>
    <t>Ventosa en poliamida con refuerzo en fibra de vidrio d=1" Rosca NPT</t>
  </si>
  <si>
    <t>FORMULARIO 8. PRESUPUESTO OBRA CIVIL SISTEMA DE BOMBEO COLOMBIA - ISABEL LOPEZ</t>
  </si>
  <si>
    <t>Instalación de válvula de compuerta brida x brida norma ISO PN 10. Incluye empaquetadura y Tornillería Grado 5 en acero con recubrimiento galvanizado al caliente</t>
  </si>
  <si>
    <t>8.1.1</t>
  </si>
  <si>
    <t>8.1.2</t>
  </si>
  <si>
    <t>Instalación de Válvula de retencion (cheque) tipo Rite waffer norma ISO PN 10 brida x brida norma ISO PN 10. Incluye empaquetadura y Tornillería Grado 5 en acero con recubrimiento galvanizado al caliente</t>
  </si>
  <si>
    <t>8.2.1</t>
  </si>
  <si>
    <t>Válvula de Válvula de retencion (cheque) tipo Rite waffer en HD DN 150 mm B x B</t>
  </si>
  <si>
    <t>Instalación de Válvula anticipadora de golpe de ariete norma ISO PN 10 brida x brida norma ISO PN 10. Incluye empaquetadura y Tornillería Grado 5 en acero con recubrimiento galvanizado al caliente</t>
  </si>
  <si>
    <t>Instalación de Unión desmontaje Bridada. Norma ISO. PN 10. . Incluye empaquetadura y Tornillería Grado 5 en acero con recubrimiento galvanizado al caliente</t>
  </si>
  <si>
    <t>8.4.1</t>
  </si>
  <si>
    <t>8.4.2</t>
  </si>
  <si>
    <t>Instalación Reducción en HD Bridada. Norma ISO. PN 10. Incluye empaquetadura y Tornillería Grado 5 en acero con recubrimiento galvanizado al caliente</t>
  </si>
  <si>
    <t>8.5.1</t>
  </si>
  <si>
    <t>Instalación de Tee  BxBxB en HD o acero . Norma ISO PN10. Incluye empaquetadura y Tornillería Grado 5 en acero con recubrimiento galvanizado al caliente</t>
  </si>
  <si>
    <t>8.8.1</t>
  </si>
  <si>
    <t>8.7.1</t>
  </si>
  <si>
    <t>8.7.2</t>
  </si>
  <si>
    <t>8.7.4</t>
  </si>
  <si>
    <t>8.7.5</t>
  </si>
  <si>
    <t>8.7.8</t>
  </si>
  <si>
    <t>8.7.7</t>
  </si>
  <si>
    <t>8.8.2</t>
  </si>
  <si>
    <t>8.9.1</t>
  </si>
  <si>
    <t>8.10.</t>
  </si>
  <si>
    <t>8.10.1</t>
  </si>
  <si>
    <t>8.11.1</t>
  </si>
  <si>
    <t>8.12.</t>
  </si>
  <si>
    <t>8.12.1</t>
  </si>
  <si>
    <t>8.13.</t>
  </si>
  <si>
    <t>8.13.1</t>
  </si>
  <si>
    <t>8.14.</t>
  </si>
  <si>
    <t>8.14.1</t>
  </si>
  <si>
    <t>Instalación de Niples HD,  B x B PN 10. Incluye empaquetadura y Tornillería Grado 5 en acero con recubrimiento galvanizado al caliente</t>
  </si>
  <si>
    <t>Niple HD DN 150 mm B x B 0.50&lt; L &lt;=1.00 m PN10</t>
  </si>
  <si>
    <t>Instalación Codo 90° BxB HD Norma ISO PN 10. Incluye empaquetadura y Tornillería Grado 5 en acero con recubrimiento galvanizado al caliente</t>
  </si>
  <si>
    <t>Instalacion equipos de bombeo</t>
  </si>
  <si>
    <t xml:space="preserve">Equipo Isabel Lopez. Instalacion Bomba de turbina vertical  para agua potable
Q= 11.0 l/s  TDH= 75m. </t>
  </si>
  <si>
    <t>Instalacion  Macromedidor y accesorios (salida tanque elevado)</t>
  </si>
  <si>
    <t>Instalacion Macromedidor Ultrasónico , valvulas, Tees y Aceesorios ;  d= 150mm (6"), BxB ISO-PN10</t>
  </si>
  <si>
    <t>CONSTRUCCIÓN REGISTRO PARA MACROMEDIDOR</t>
  </si>
  <si>
    <t>Caja de concreto reforzado  para macromedidor de 6" de 3 X 2 x 1.80 m, tapa HD.</t>
  </si>
  <si>
    <t>Excavaciones para estructuras</t>
  </si>
  <si>
    <t>RELLENO DE ZANJAS Y OBRAS DE MAMPOSTERIA</t>
  </si>
  <si>
    <t>Instalacion tuberias de Acueducto</t>
  </si>
  <si>
    <t>Instalacion de tubería D=150 mm de H.D. BxB Norma ISO PN 10. Incluye empaquetadura y Tornillería Grado 5 en acero con recubrimiento galvanizado al caliente</t>
  </si>
  <si>
    <t>FORMULARIO 9. PRESUPUESTO SUMINISTRO  SISTEMA DE BOMBEO COLOMBIA - LA PEÑA</t>
  </si>
  <si>
    <t>9.1.1</t>
  </si>
  <si>
    <t>9.2.1</t>
  </si>
  <si>
    <t>Válvula de retencion (cheque) tipo Rite waffer norma ISO PN 10. Clase 150 D= 10" (250mm) B x B</t>
  </si>
  <si>
    <t>9.3.1</t>
  </si>
  <si>
    <t>Válvula anticipadora de golpe de ariete HD DN 150 brida x brida norma ISO PN 10</t>
  </si>
  <si>
    <t>9.4.1</t>
  </si>
  <si>
    <t>9.4.2</t>
  </si>
  <si>
    <t>Unión de desmontaje DN=250 mm BXB PN10</t>
  </si>
  <si>
    <t>9.9.1</t>
  </si>
  <si>
    <t xml:space="preserve">Reducción HD 250 X 150 mm BxB PN10 </t>
  </si>
  <si>
    <t>9.6.1</t>
  </si>
  <si>
    <t xml:space="preserve">Tee HD 250 X 250 X 250 mm B x B PN10 </t>
  </si>
  <si>
    <t>Niple HD DN 250 mm B x B 2.00&lt; L &lt;=3.00 m PN10</t>
  </si>
  <si>
    <t>9.9.2</t>
  </si>
  <si>
    <t>Niple HD DN 250 mm B x B 1.00&lt; L &lt;=2.00 m PN10</t>
  </si>
  <si>
    <t>9.9.3</t>
  </si>
  <si>
    <t>Niple HD DN 250 mm B x B L&lt;1.00 m PN10</t>
  </si>
  <si>
    <t>9.9.4</t>
  </si>
  <si>
    <t>9.9.5</t>
  </si>
  <si>
    <t>Niple HD DN 150 mm B x B 1.00&lt; L &lt;=2.00 m PN10</t>
  </si>
  <si>
    <t>9.9.6</t>
  </si>
  <si>
    <t>9.8.1</t>
  </si>
  <si>
    <t>9.8.2</t>
  </si>
  <si>
    <t>9.8.3</t>
  </si>
  <si>
    <t>Codo HD D = 250mm de 90° B x B  PN10</t>
  </si>
  <si>
    <t>9.8.4</t>
  </si>
  <si>
    <t>Codo HD D = 250mm de 45° B x B  PN10</t>
  </si>
  <si>
    <t>9.10.1</t>
  </si>
  <si>
    <t>Tuberia HD DN 250 mm B x B ISO PN10</t>
  </si>
  <si>
    <t>9.11.1</t>
  </si>
  <si>
    <t>d = 1"- 1/2"</t>
  </si>
  <si>
    <t>Suministro Bombeo al corrregimiento de La Peña - Aguada de Pablo</t>
  </si>
  <si>
    <t>9.12.1</t>
  </si>
  <si>
    <t xml:space="preserve">Bomba de turbina vertical  para agua potable
Q= 35.0 l/s  TDH= 80m. 
Eficiencia de la bomba mayor a 80% 
Características:
* Tazones en fundición de hierro con recubrimiento vitrificado. 
* Columna en acero al carbono bridada 4" lubricada con agua
 *Impulsor en Acero Inoxidable 316SS. 
* Cabezal de descarga En Hierro Fundido CL30. 
* Eje columna y tazones en acero inoxidable 416SS. 
* Rejilla de succión en acero inoxidable 316SS para evitar ingreso de solidos grandes. 
* Sellado con prensaestopa. 
*  Motor vertical de eje hueco con potencia de 50HP Tipo TEFC, Nema Premiun, (Para trabajo a la intemperie) Hollow Shaft de Alto empuje, 1800 RPM o menor, 3 fases, 60 Hz, 230/460 V, Aislamiento Clase F, Lubricación en aceite, Factor de servicio: 1,15, con banda de calefacción. </t>
  </si>
  <si>
    <t>9.13.1</t>
  </si>
  <si>
    <t>D=250mm (10")</t>
  </si>
  <si>
    <t>9.14.1</t>
  </si>
  <si>
    <t>9.19.1</t>
  </si>
  <si>
    <t>d= 250mm (10")</t>
  </si>
  <si>
    <t>9.16.1</t>
  </si>
  <si>
    <t>Suministro de válvula mariposa en Acero inoxidable con actuador tipo volante brida x brida norma ISO PN 10</t>
  </si>
  <si>
    <t>Válvula Mariposa DN=250 mm BXB PN10</t>
  </si>
  <si>
    <t>Suministro de Yee en HD</t>
  </si>
  <si>
    <t>9.18.1</t>
  </si>
  <si>
    <t>Yee HD 250 X 250 X 250 mm B x B PN10</t>
  </si>
  <si>
    <t>FORMULARIO 10. PRESUPUESTO OBRA CIVIL SISTEMA DE BOMBEO COLOMBIA - LA PEÑA</t>
  </si>
  <si>
    <t>10.1.1</t>
  </si>
  <si>
    <t>10.2.1</t>
  </si>
  <si>
    <t>Válvula de retencion (cheque) tipo Rite waffer en HD DN 250 mm B x B</t>
  </si>
  <si>
    <t>10.3.1</t>
  </si>
  <si>
    <t>10.4.1</t>
  </si>
  <si>
    <t>10.4.2</t>
  </si>
  <si>
    <t>IInstalacion Unión desmontaje Bridada. Norma ISO. PN 10. d= 250mm   (10”)</t>
  </si>
  <si>
    <t>10.5.1</t>
  </si>
  <si>
    <t>10.10.1</t>
  </si>
  <si>
    <t xml:space="preserve">Instalacion de Tee  d= 250mm (10") BxBxB en HD o acero . Norma ISO PN10 o PN16. </t>
  </si>
  <si>
    <t>10.7.1</t>
  </si>
  <si>
    <t xml:space="preserve">Instalación de Niple  en HD PN10 Bridado o Liso d =250 mm (10”) BxB,  2&lt; L &lt;= 3m. </t>
  </si>
  <si>
    <t>10.7.2</t>
  </si>
  <si>
    <t xml:space="preserve">Instalación de Niple  en HD PN10 Bridado o Liso d =250 mm (10”) BxB,  1&lt; L &lt;= 2m. </t>
  </si>
  <si>
    <t>10.7.3</t>
  </si>
  <si>
    <t xml:space="preserve">Instalación de Niple  en HD PN10 Bridado o Liso d =250 mm (10”) BxB,  0&lt; L &lt;= 1m. </t>
  </si>
  <si>
    <t>10.7.4</t>
  </si>
  <si>
    <t>10.7.5</t>
  </si>
  <si>
    <t xml:space="preserve">Instalación de  Niple  en HD PN10 Bridado o Liso d= 150 mm (6") L= 1-2 m. </t>
  </si>
  <si>
    <t>10.7.6</t>
  </si>
  <si>
    <t xml:space="preserve">Instalación de  Niple  en HD PN10 Bridado o Liso d= 150 mm (6") L= 0-1 m. </t>
  </si>
  <si>
    <t>Instalacion Codo 90° d= 150mm   (6”) BxB HD Norma ISO PN 16 o PN10.</t>
  </si>
  <si>
    <t>10.10.2</t>
  </si>
  <si>
    <t>Instalacion Codo HD D = 150mm de 45° B x B  PN10</t>
  </si>
  <si>
    <t>10.10.3</t>
  </si>
  <si>
    <t xml:space="preserve">Instalacion Codo 90° d= 250mm   (10”) BxB HD Norma ISO PN 16. </t>
  </si>
  <si>
    <t>10.10.4</t>
  </si>
  <si>
    <t>Instalacion Codo HD D = 250mm de 45° B x B  PN10</t>
  </si>
  <si>
    <t>10.9.1</t>
  </si>
  <si>
    <t>Equipo Peña. Instalacion Bomba de turbina vertical  para agua potable
Q= 35.0 l/s  TDH= 80m.  Incluye bridas y accesorios</t>
  </si>
  <si>
    <t>10.10.</t>
  </si>
  <si>
    <t>Instalacion Macromedidor Ultrasónico , valvulas, Tees y Aceesorios ;  d= 250mm (10"), BxB ISO-PN10</t>
  </si>
  <si>
    <t>10.11.1</t>
  </si>
  <si>
    <t>Caja de concreto reforzado  para macromedidor de 10" de 3 X 2 x 1.80 m, tapa HD.</t>
  </si>
  <si>
    <t>10.12.</t>
  </si>
  <si>
    <t>10.12.1</t>
  </si>
  <si>
    <t>10.13.</t>
  </si>
  <si>
    <t>10.13.1</t>
  </si>
  <si>
    <t>10.14.</t>
  </si>
  <si>
    <t>10.14.1</t>
  </si>
  <si>
    <t xml:space="preserve">Instalacion de tubería D=250 mm de H.D. BxB Norma ISO PN 10. </t>
  </si>
  <si>
    <t>Instalación de válvula mariposa en Acero inoxidable con actuador tipo volante brida x brida norma ISO PN 10. Incluye empaquetadura y Tornillería Grado 5 en acero con recubrimiento galvanizado al caliente</t>
  </si>
  <si>
    <t>10.15.1</t>
  </si>
  <si>
    <t>Instalación de válvula mariposa brida x brida norma ISO PN 10 - d=250 mm (10")</t>
  </si>
  <si>
    <t>10.110.</t>
  </si>
  <si>
    <t>Suministro de Yee en HD. Incluye empaquetadura y Tornillería Grado 5 en acero con recubrimiento galvanizado al caliente</t>
  </si>
  <si>
    <t>10.110.1</t>
  </si>
  <si>
    <t>CAPITULO 3: TANQUE ELEVADO ISABEL LOPEZ</t>
  </si>
  <si>
    <t>FORMULARIO 11.  PRESUPUESTO SUMINISTRO TANQUE ELEVADO</t>
  </si>
  <si>
    <t>11.1.1</t>
  </si>
  <si>
    <t>Tubería  PEAD 32 mm PN 16 PE100</t>
  </si>
  <si>
    <t>11.1.2</t>
  </si>
  <si>
    <t>11.2.1</t>
  </si>
  <si>
    <t>Suministro de Niples  y Pasamuros HD,  B x B PN 10</t>
  </si>
  <si>
    <t>11.3.1</t>
  </si>
  <si>
    <t>11.3.2</t>
  </si>
  <si>
    <t>11.3.3</t>
  </si>
  <si>
    <t>11.3.4</t>
  </si>
  <si>
    <t>Niple HD DN 150 mm B x B 3.00&lt; L &lt;=4.00 m PN10</t>
  </si>
  <si>
    <t>11.3.5</t>
  </si>
  <si>
    <t>Niple HD DN 150 mm B x B 4.00&lt; L &lt;=6.00 m PN10</t>
  </si>
  <si>
    <t>Suministro Codo  BxB HD Norma ISO PN 10</t>
  </si>
  <si>
    <t>11.4.1</t>
  </si>
  <si>
    <t>11.4.2</t>
  </si>
  <si>
    <t>11.5.1</t>
  </si>
  <si>
    <t>11.6.1</t>
  </si>
  <si>
    <t>11.6.2</t>
  </si>
  <si>
    <t>Suministro de Macromedidor electromagnetico</t>
  </si>
  <si>
    <t>11.7.1</t>
  </si>
  <si>
    <t>Sensor de caudal electromagnético operado por batería, con brida, diámetro de DN 150 (6"). Para medición continua de caudal volumétrico de líquidos. Norma ISO PN 10. Revestimiento de EPDM y electrodos, Revestimiento resistente a la corrosión la categoría C4 Calibración: Estándar +/- 0,4 % del valor de medida +/- 2 mm/s Versión regional específica: EE.UU. (galones, GPM, 60 Hz) Tipo de transmisor y montaje: Versión básica separada, cable fijo Do - 20 m (65.6) en el sensor con conectores IP68/NEMA6P de 6 polos Interface de transferencia: RS 485 de serie con MODBUS RTU (con terminación de línea) Alimentación: 115 - 230 V AC de alimentación con backup de batería y cable de energía de 3m (9.8 ft) para la conexión externa (sin batería) Unidad de medida del caudal: l/s Unidad de volumen: m3</t>
  </si>
  <si>
    <t>Suministro de Filtro  Y en HD</t>
  </si>
  <si>
    <t>11.8.1</t>
  </si>
  <si>
    <t>Filtro en Y DN=150 mm BXB PN10</t>
  </si>
  <si>
    <t>11.9.</t>
  </si>
  <si>
    <t>11.9.1</t>
  </si>
  <si>
    <t>Válvula Mariposa DN=150 mm BXB PN10</t>
  </si>
  <si>
    <t>FORMULARIO 12.  PRESUPUESTO OBRA CIVIL TANQUE ELEVADO ISABEL LOPEZ</t>
  </si>
  <si>
    <t>Preliminares</t>
  </si>
  <si>
    <t>12.1.1</t>
  </si>
  <si>
    <t>12.2.1</t>
  </si>
  <si>
    <t>12.3.2</t>
  </si>
  <si>
    <t>CONCRETO PARA LOSA FONDO, LOSA CUBIERTA, MUROS</t>
  </si>
  <si>
    <t>12.4.1</t>
  </si>
  <si>
    <t>12.4.2</t>
  </si>
  <si>
    <t xml:space="preserve">Concreto impermeabilizado de 28 mpa (4000 psi) para losas superiores. ( losa fondo tanque y  vigas) </t>
  </si>
  <si>
    <t>12.5.1</t>
  </si>
  <si>
    <t>Concreto para zapatas f´c = 28 Mpa (4000 psi)</t>
  </si>
  <si>
    <t>12.5.2</t>
  </si>
  <si>
    <t>Concreto para columnas f´c = 28 mpa (4000 psi)</t>
  </si>
  <si>
    <t>12.5.3</t>
  </si>
  <si>
    <t>Concreto de f’ c = 28 Mpa (4000 psi) para vigas aéreas.</t>
  </si>
  <si>
    <t>12.5.4</t>
  </si>
  <si>
    <t xml:space="preserve">Concreto para escalera f´c = 28,0 Mpa (4000 psi). </t>
  </si>
  <si>
    <t>ACERO DE REFUERZO</t>
  </si>
  <si>
    <t>12.6.1</t>
  </si>
  <si>
    <t>CONCRETO, MORTEROS Y ADITIVOS ESPECIALES</t>
  </si>
  <si>
    <t>12.7.1</t>
  </si>
  <si>
    <t>Suministro y aplicación de imprimante y puente de adherencia de concreto fresco a endurecido Sikadur -32 Primer o similar según planos y especificaciones de diseño.</t>
  </si>
  <si>
    <t>ELEMENTOS DE ACUEDUCTO</t>
  </si>
  <si>
    <t>12.8.1</t>
  </si>
  <si>
    <t>Instalación Tubería  PEAD de 32 mm alta densidad, para Acueducto. Incluye accesorios</t>
  </si>
  <si>
    <t>12.8.2</t>
  </si>
  <si>
    <t>12.9.1</t>
  </si>
  <si>
    <t>12.12.</t>
  </si>
  <si>
    <t>Instalación de válvula mariposa brida x brida norma ISO PN 10. Incluye empaquetadura y Tornillería Grado 5 en acero con recubrimiento galvanizado al caliente</t>
  </si>
  <si>
    <t>12.12.1</t>
  </si>
  <si>
    <t>Instalación de válvula mariposa brida x brida norma ISO PN 10 - d=150 mm (6")</t>
  </si>
  <si>
    <t>Instalación de Codo  BxBxB en HD o acero . Norma ISO PN10. Incluye empaquetadura y Tornillería Grado 5 en acero con recubrimiento galvanizado al caliente</t>
  </si>
  <si>
    <t>12.11.1</t>
  </si>
  <si>
    <t>Instalacion Codo 45° d= 150mm   (6”) BxB HD Norma ISO PN 16 o PN10.</t>
  </si>
  <si>
    <t>12.11.2</t>
  </si>
  <si>
    <t>Instalación de Uniones en HD,  B x B PN 10. Incluye empaquetadura y Tornillería Grado 5 en acero con recubrimiento galvanizado al caliente</t>
  </si>
  <si>
    <t>12.13.1</t>
  </si>
  <si>
    <t>Instalacion Unión Adaptador Brida x Universal HD DN=150 mm  PN10</t>
  </si>
  <si>
    <t>12.13.2</t>
  </si>
  <si>
    <t>Instalación de Niples y Pasamuros en HD,  B x B PN 10. Incluye empaquetadura y Tornillería Grado 5 en acero con recubrimiento galvanizado al caliente</t>
  </si>
  <si>
    <t>12.14.1</t>
  </si>
  <si>
    <t>12.14.2</t>
  </si>
  <si>
    <t>12.14.3</t>
  </si>
  <si>
    <t xml:space="preserve">Instalación de  Niple  en HD PN10 Bridado o Liso d= 150 mm (6") L= 2-3 m. </t>
  </si>
  <si>
    <t>12.14.4</t>
  </si>
  <si>
    <t xml:space="preserve">Instalación de  Niple  en HD PN10 Bridado o Liso d= 150 mm (6") L= 3&lt; L &lt;= 4m. </t>
  </si>
  <si>
    <t>12.14.5</t>
  </si>
  <si>
    <t xml:space="preserve">Instalación de  Niple  en HD PN10 Bridado o Liso d= 150 mm (6") L= 4&lt; L &lt;= 5m. </t>
  </si>
  <si>
    <t>CAJAS DE VALVULAS Y MACRO</t>
  </si>
  <si>
    <t>12.15.1</t>
  </si>
  <si>
    <t>12.15.2</t>
  </si>
  <si>
    <t>12.16.1</t>
  </si>
  <si>
    <t>SUMINISTRO E INSTALACION DE ELEMENTOS VARIOS</t>
  </si>
  <si>
    <t>12.17.1</t>
  </si>
  <si>
    <t xml:space="preserve">Suministro e instalación de  pasamanos en tubería acero galvanizado  Ø2 1/2" Incluye: Platina, soldadura, tipo ancla de cuña en acero inoxidable de 2 1/14" x 1/4",  y todos los elementos para su fijación, Pinturas : Anticorrosivo, base y acabado </t>
  </si>
  <si>
    <t>VASO TANQUE DE ALMACENAMIENTO</t>
  </si>
  <si>
    <t>12.18.1</t>
  </si>
  <si>
    <t>Transporte, construccion e instalacion de Tanque cilindrico vertical modular en fibra de vidrio PRFV para almacenamiento de agua potable. Capacidad de almacenamiento 500 m3 Útil. Incluye: Una (01) escalera externa,  señalización, acometidas hidraulicas bridadas en acero al carbon para la tuberia de llenado, descarga, rebose y lavado.</t>
  </si>
  <si>
    <t>FORMULARIOS 13. SUMINISTRO SISTEMA DE CLORACION  - CORREGIMIENTO ISABEL LOPEZ</t>
  </si>
  <si>
    <t>SUMINISTRO EQUIPOS Y TANQUES</t>
  </si>
  <si>
    <t>13.1.1</t>
  </si>
  <si>
    <t xml:space="preserve">Tanque cilindrico vertical capacidad 1000 lts para almacenamiento de cloro. </t>
  </si>
  <si>
    <t>13.1.2</t>
  </si>
  <si>
    <t xml:space="preserve">Suministro de sistema integral de dosificacion automatica de productos quimicos (hipoclorito de Sodio al 15%.)  tipo paquete (skit) 
El sistema integral Incluye: 
* Dos (2) Bomba dosificadora electromecánica de 
productos químicos líquidos para trabajo industrial 
tipo diafragma mecánica,  con
rata de flujo ajustable.
Características técnicas:
* Caudal máximo: 5 l/h
* Presión máxima de descarga: 20 bar (290 PSI)
* Inyecciones por minuto: 175
* Alimentacion electrica: 110VAC/ 60Hz
* Grado de protección IP 65. 
* Material del diafragma: PTFE (Teflón)
* Cabezal en PVDF
* Sellos de la válvula en Viton 
* Conexión 1/2".                                                                                 Dos (2) Manómetro con protector de Diafragma Un (1) Amortiguador de pulsaciones (pulsation
dampener), marca PRIMARY FLUID SYSTEMS, 
modelo ACCU-PULSE, Ref. AP-II-F-PVC-V-2
de fabricación americana, para garantizar el
flujo continuo en la descarga de las bombas
dosificadoras EMEC. Conexiones de 3/4".
Volumen de 36CU In. O-ring en Viton®, cuer-
po en PVC. Temperatura máxima de traba-
jo: 45°C @ 150/300 PSIG.
* Un (1) Filtro en Y para manejo de productos 
químicos de 3/4" de las siguientes características:
* Material del Cuerpo: PVC TRASLUCIDO.
* Malla: 24 micras
* Conexión: NPT.                                                                                  * Cinco (5) Válvula de bola características:
* Cuerpo: PVC
* Bola: PVC
* Juntas: PTFE
* O 'ring: Viton
* Presión nominal de 230 psi
* Conexión: Universal 1/2" NPT - Threaded * Tres (3) Válvulas de alivio de presión/contrapresión
</t>
  </si>
  <si>
    <t>13.1.3</t>
  </si>
  <si>
    <t xml:space="preserve">Suministro de Analizador de pH y Cloro Libre en línea, caracterisiticas: Un (1) Controlador digital, con las siguientes características técnicas:
* Almacenamiento de datos
Comunicación:
* MODBUS: Protocolo de comunicación en serie para 
conectar instrumentos a otros dispositivos en la red 
RS485.                                                                                                      * Una (1) celda amperométrica para la medición 
del cloro libre,  con las siguientes características: 
- Rango: 0 a 10 mg/l de Cl2. 
- Permite alojar sensor de pH y Temperatura         - Flujo promedio: 40 l/h. 
- Cuerpo en acrílico. 
- Electrodos de platino y cobre. 
- 1.5 metros de cable. 
* Un (1) filtro de agua de 5", con cartucho filtrante lavable hecho en PET y con tamaño de poro de 60 micras.
* Un (1) filtro de carbon activo, 
* Una (1) valvula de regulación de caudal y presion
* Bolas de vidrio para autolimpieza de la celda 
amperometrica
* Un (1) Electrodo Autolimpiante pH, con las siguientes características: 
- Rango de medición: 0-14 unidades de pH. 
- Presión/Temperatura Máximas: 7 bar 
(103 psi) @ 70°C ó 3.5 bar (51 psi) @ 80°C. 
- Cuerpo en epoxy relleno con gel. 
- Diámetro de instalación: 12 mm. 
- Longitud del sensor: 168 mm. 
- Conexión eléctrica: tipo BNC. 
- Longitud de cable: 4.5 metros. 
- Conductividad de trabajo mínima: 100 μS. 
- Soluciones de calibración de 4, 7 y 9 
Un (1) Sensor de temperatura, con 4 metros de cable, cuerpo en PVDF, conexión de 1/2" roscada.
Sensor PT100 (0-100°C, máx. 10 bar),
Comunicación WEB: ERMES
</t>
  </si>
  <si>
    <t>FORMULARIO 14.  PRESUPUESTO INSTALACION SISTEMA INTEGRAL CLORACION ISABEL LOPEZ</t>
  </si>
  <si>
    <t>INSTALACIÓN SISTEMA INTEGRAL DE CLORACION</t>
  </si>
  <si>
    <t>14.1.1</t>
  </si>
  <si>
    <t>Instalacion equipo de dosificacion de cloro</t>
  </si>
  <si>
    <t>equipo</t>
  </si>
  <si>
    <t>FORMULARIO 15.  OBRA CIVIL CUARTO DE CLORACION, TELEMANDO Y TELECONTROL</t>
  </si>
  <si>
    <t>Excavaciones y entibados</t>
  </si>
  <si>
    <t>15.1.1</t>
  </si>
  <si>
    <t>Rellenos</t>
  </si>
  <si>
    <t>15.2.1</t>
  </si>
  <si>
    <t>andenes y bordillos</t>
  </si>
  <si>
    <t>Andenes en concreto</t>
  </si>
  <si>
    <t>15.3.1</t>
  </si>
  <si>
    <t>Bordillos</t>
  </si>
  <si>
    <t>15.4.1</t>
  </si>
  <si>
    <t>CONCRETO PARA ESTRUCTURAS TIPO EDIFICACIONES. INCLUYE FORMALETAS (CONCRETO PROCEDENTE DE CENTRAL DE MEZCLAS)</t>
  </si>
  <si>
    <t>15.5.1</t>
  </si>
  <si>
    <t>15.5.2</t>
  </si>
  <si>
    <t>15.5.3</t>
  </si>
  <si>
    <t>Concreto para pedestales f´c = 28 mpa (4000 psi)</t>
  </si>
  <si>
    <t>15.5.4</t>
  </si>
  <si>
    <t>Concreto  impermeabilizado f´c = 28,0 Mpa (4000 psi) para vigas. Cimentacion.</t>
  </si>
  <si>
    <t>15.5.5</t>
  </si>
  <si>
    <t>Concreto para zapatas f´c = 28 mpa (4000 psi)</t>
  </si>
  <si>
    <t>15.5.6</t>
  </si>
  <si>
    <t xml:space="preserve">Concreto impermeabilizado de 28 mpa (4000 psi) para losas superiores. ( INCUYE   vigas) </t>
  </si>
  <si>
    <t>15.5.7</t>
  </si>
  <si>
    <t>Dintel en concreto Reforzado 0.15x0.20  Fc = 21 Mpa Acero Refuerzo 2 Ø   3/8" f Ø   3/8" c0.15.</t>
  </si>
  <si>
    <t>Aceros de refuerzo</t>
  </si>
  <si>
    <t>15.6.1</t>
  </si>
  <si>
    <t>Acero fy= 420 mpa (60000 psi)</t>
  </si>
  <si>
    <t>OBRAS DE MAMPOSTERIA EN BLOQUE</t>
  </si>
  <si>
    <t>15.7.1</t>
  </si>
  <si>
    <t>Mampostería en bloque vibrado de concreto abuzardado  e = 0,15 m</t>
  </si>
  <si>
    <t>15.7.2</t>
  </si>
  <si>
    <t>Mampostería en bloque vibrado de concreto e = 0,12 m</t>
  </si>
  <si>
    <t>PISOS Y ENCHAPES</t>
  </si>
  <si>
    <t>15.8.1</t>
  </si>
  <si>
    <t>Plantilla en concreto de f´c = 28 mpa (4000 psi) acero de temperatura malla electrosoldada 1/4" 15x15 cms</t>
  </si>
  <si>
    <t>15.8.2</t>
  </si>
  <si>
    <t>Plantilla en mortero impermabilizado 1:3 para nivelación de losa de cubierta  e=0.05cm</t>
  </si>
  <si>
    <t>Elementos arquitectónicos</t>
  </si>
  <si>
    <t>15.9.1</t>
  </si>
  <si>
    <t>Suministro e instalacion  puerta metalica Ancho total : 3,00 m Alto : 2,00m . Incluye,bisagras, cerraduras y elementos de fijación .  (según planos)</t>
  </si>
  <si>
    <t>15.9.2</t>
  </si>
  <si>
    <t>Suministro e instalación de Ventaneria  en aluminio color blanco,incluye vidrio 4 mm  (corrediza o fija) segun planos y especificaciones de diseño.</t>
  </si>
  <si>
    <t>15.10.</t>
  </si>
  <si>
    <t>Obras accesorias</t>
  </si>
  <si>
    <t>15.10.1</t>
  </si>
  <si>
    <t>Pintura exterior repelente de aguas para mamposteria a la vista (Hidrofugo).</t>
  </si>
  <si>
    <t>15.10.2</t>
  </si>
  <si>
    <t>impermeabilización de losa de cubierta con manto asfáltico con foil de aluminio e=3.6 mm, 3.6mm x 10m2 foil aluminio</t>
  </si>
  <si>
    <t>15.10.3</t>
  </si>
  <si>
    <t>Estuco acrilico para columnas esp= 4,5 - 5 mm</t>
  </si>
  <si>
    <t>OBRAS CIVILES BASE TANQUE HIPOCLORITO</t>
  </si>
  <si>
    <t>15.11.1</t>
  </si>
  <si>
    <t>15.15.1</t>
  </si>
  <si>
    <t>RELLENOS</t>
  </si>
  <si>
    <t>15.13.1</t>
  </si>
  <si>
    <t>15.14.1</t>
  </si>
  <si>
    <t>15.14.2</t>
  </si>
  <si>
    <t>Concreto impermeabilizado de  28,0 Mpa (4000 psi) para losas superiores e = 0,10 m</t>
  </si>
  <si>
    <t>M3</t>
  </si>
  <si>
    <t>15.14.3</t>
  </si>
  <si>
    <t>Concreto para columnas f´c = 28 Mpa (4000 psi)</t>
  </si>
  <si>
    <t>15.14.4</t>
  </si>
  <si>
    <t>Concreto  de f´c = 28 Mpa  (4000 psi) para Muro cortafuego.</t>
  </si>
  <si>
    <t>15.14.5</t>
  </si>
  <si>
    <t>FORMULARIO 16. OBRA CIVIL CERRAMIENTO, CANAL PERIMETRAL Y MURO DE CONTENCION</t>
  </si>
  <si>
    <t>OBRA CIVIL CERRAMIENTO Y CANAL PERIMETRAL</t>
  </si>
  <si>
    <t>16.1.1</t>
  </si>
  <si>
    <t>CONCRETOS DE LIMPIEZA, ALISTADO Y MEDIACAÑAS</t>
  </si>
  <si>
    <t>16.5.1</t>
  </si>
  <si>
    <t>VIGAS, COLUMNAS Y ZAPATAS CERRAMIENTO</t>
  </si>
  <si>
    <t>16.6.1</t>
  </si>
  <si>
    <t>Concreto para vigas de amarre f´c = 21,0 mpa (3000 psi)</t>
  </si>
  <si>
    <t>16.6.2</t>
  </si>
  <si>
    <t>Concreto para columnas f´c = 21 mpa (3000 psi)</t>
  </si>
  <si>
    <t>16.6.3</t>
  </si>
  <si>
    <t>Concreto para vigas aereas de f’ c = 21 Mpa (3000 psi)</t>
  </si>
  <si>
    <t>16.7.1</t>
  </si>
  <si>
    <t>CONSTRUCCION DE OBRAS ACCESORIAS</t>
  </si>
  <si>
    <t>OBRAS EN MAMPOSTERIA EN BLOQUE</t>
  </si>
  <si>
    <t>16.8.1</t>
  </si>
  <si>
    <t>16.11.2</t>
  </si>
  <si>
    <t xml:space="preserve">Suministro e instalación de concertina en acero inoxidable C18 longitud cuchilla: 65mm / Ancho cinta: 23mm, soldadura ,soporte con tubos </t>
  </si>
  <si>
    <t>ESTRUCTURAL CANAL PERIMETRAL</t>
  </si>
  <si>
    <t>CONCRETO PARA LOSA FONDO Y MUROS</t>
  </si>
  <si>
    <t>16.9.1</t>
  </si>
  <si>
    <t>16.9.2</t>
  </si>
  <si>
    <t>Concreto impermeabilizado de 28,0 Mpa (4000 psi) para losas de fondo</t>
  </si>
  <si>
    <t>16.9.3</t>
  </si>
  <si>
    <t>Muro de concreto impermeabilizado de 28,0 Mpa (4000 psi)</t>
  </si>
  <si>
    <t>16.10.1</t>
  </si>
  <si>
    <t>ESTRUCTURAS METALICAS</t>
  </si>
  <si>
    <t>16.11.1</t>
  </si>
  <si>
    <t>Suministro e instalacion de porton de acceso de 6m de ancho y 2.5 m de altura en lamina  galv cal. 22 y tubos galvanizados de 2",  para puerta vehicular sistema de rieles, guia, topes y cerradura, con  puerta peatonal  de 0,7 m de ancho , bisagras y cerraduras; Estructura metalica en Acero ASTM A-36  incluye soldadura, pernos y anclaje, limpieza en sandblasting, pintura y acabados según planos y especificaciones de diseño  . Incluye todos los accesorios y elementos complementarios.</t>
  </si>
  <si>
    <t>ADECUACIONES EXTERNAS E INTERNAS</t>
  </si>
  <si>
    <t>16.12.1</t>
  </si>
  <si>
    <t>Empradización para control de erosión con siembra o riego de semillas en zonas planas de bajas, medias y altas pendientes</t>
  </si>
  <si>
    <t>16.12.2</t>
  </si>
  <si>
    <t>Construcción de filtro de drenaje h=0,90 (Inlcuye tuberia de drenaje)</t>
  </si>
  <si>
    <t>OBRA CIVIL MURO DE CONTENCION</t>
  </si>
  <si>
    <t>16.16.1</t>
  </si>
  <si>
    <t>ESTRUCTURAS MURO DE CONTENCION</t>
  </si>
  <si>
    <t>16.15.1</t>
  </si>
  <si>
    <t>16.15.2</t>
  </si>
  <si>
    <t>16.15.3</t>
  </si>
  <si>
    <t>Muro de concreto impermeabilizado de 28,0 Mpa (4000 psi) e = 0,40 m</t>
  </si>
  <si>
    <t>17.1.1</t>
  </si>
  <si>
    <t>FORMULARIO 17. PRESUPUESTO OBRAS CIVILES URBANISMO</t>
  </si>
  <si>
    <t>17.2.1</t>
  </si>
  <si>
    <t>17.2.2</t>
  </si>
  <si>
    <t>Escarificacion, humectacion, compactacion de subrasante al 95% del proctor modificado</t>
  </si>
  <si>
    <t>Relleno de Zanjas y obras de mampostería</t>
  </si>
  <si>
    <t>17.3.1</t>
  </si>
  <si>
    <t>17.3.2</t>
  </si>
  <si>
    <t>Sub-base tipo INVIAS clase a (nt3) gradación sbg-50m, E= 0,30 mts, compactada al 98% de proctor modificado , en capas de 10 cms</t>
  </si>
  <si>
    <t>Construcción de bordillos, andenes y cunetas</t>
  </si>
  <si>
    <t>17.5.1</t>
  </si>
  <si>
    <t>Construcción de bordillo de concreto de central de mezcla de f´c = 21,0 Mpa (3000 psi) sobre losa de pavimento De 0,40 m x 0,15 m</t>
  </si>
  <si>
    <t>17.5.2</t>
  </si>
  <si>
    <t xml:space="preserve">Construcción de Piso en adoquín vehicular de concreto cemento 20x10x8 de alto , capa de arena base 5 cms </t>
  </si>
  <si>
    <t>17.5.3</t>
  </si>
  <si>
    <t xml:space="preserve">Construcción de Piso en adoquín peatonal cemento 20x10x6 de alto , capa de arena base 5 cms </t>
  </si>
  <si>
    <t>17.5.4</t>
  </si>
  <si>
    <t>Construccion de Viga cinta de confinamiento adoquín concreto 3000 psi d= 0,15x 0,20 mts, acero de refuerzo  2x fy 1/2" , estribos @ 0,20 fy 3/8"</t>
  </si>
  <si>
    <t>OBRAS ADECUACION PAISAJISTICA</t>
  </si>
  <si>
    <t>17.7.1</t>
  </si>
  <si>
    <t>Empradizado con Grama tipo tapete (encespedado).</t>
  </si>
  <si>
    <t>FORMULARIO 18   COSTO DIRECTO SISTEMA ELECTRICO (FOTOVOLTAICO) - CORREGIMIENTO ISABEL LOPEZ</t>
  </si>
  <si>
    <t xml:space="preserve">SISTEMA SOLAR FOTOVOLTAICO </t>
  </si>
  <si>
    <t>18.1.1</t>
  </si>
  <si>
    <t>Sistema de generacion solar fotovoltaico de 3000W, incluye Paneles Solares Monocristalinos 450 W HC DV 9BB, (1) Estructura metálica de perfiles para el encarre e instalación de los paneles solares, (1) Kit de accesorios de instalación que incluye: terminales, conectores, cables, tubería PVC RDE26 a a una distancia de 25ml hasta conectar con el Drive y Tablero de control,</t>
  </si>
  <si>
    <t>18.1.2</t>
  </si>
  <si>
    <t>Baterias de litio 12VDC 250 Ah y profundidad de descarga max. 60%</t>
  </si>
  <si>
    <t>18.1.3</t>
  </si>
  <si>
    <t>Inversor Variador 1HP, AC Output 3Phase 380V 50/60Hz 2. AC input 3 Phase 380V 50/60Hz 3. Solar input 400V - 900V 4.Hybrid AC power input, para bomba de dosificacion 110VAC, (1) Kit de accesorios de instalación que incluye: terminales, conectores, cables, tubería PVC RDE26 a a una distancia de 25ml hasta conectar con el Drive y Tablero de control,</t>
  </si>
  <si>
    <t>18.1.4</t>
  </si>
  <si>
    <t>Bomba de dosificacion peristaltica 110V</t>
  </si>
  <si>
    <t>18.1.5</t>
  </si>
  <si>
    <t>Banco de ductos en tuberia conduit PVC de 8 x 1", incluye excavacion, relleno y compactacion con material en sitio, cinta de demarcacion y demas accesorios.</t>
  </si>
  <si>
    <t>18.1.6</t>
  </si>
  <si>
    <t>Actuador Eléctrico Diámetros: 4″, Cuerpo:  Hierro Fundido ASTM A-216, Disco: Inoxidable AISI 316, Sello: EPDM – TEFLON, Conexión: Wafer entre BRIDAS ANSI B16.5, 110VAC</t>
  </si>
  <si>
    <t>18.1.7</t>
  </si>
  <si>
    <t>Válvula de compuerta bridada, Diámetro: 4″, Cuerpo:  Hierro Fundido ASTM A-216</t>
  </si>
  <si>
    <t>18.1.8</t>
  </si>
  <si>
    <t>Sensor de presion con salida de 4-20mA</t>
  </si>
  <si>
    <t>18.1.9</t>
  </si>
  <si>
    <t>Tablero multibreaker 6 ctos 2F, con esp/lof</t>
  </si>
  <si>
    <t>18.1.10</t>
  </si>
  <si>
    <t>Poste en Acero Galvanizado en caliente de 5 Mts, para luminarias solares led</t>
  </si>
  <si>
    <t>18.1.11</t>
  </si>
  <si>
    <t>Lampara led de 120W con alimentacion fotovoltaica , modulo compacto panel solar, baterias y fotocelda integrados, incluye brazo de soporte y tornilleria de fijacion, IP65.</t>
  </si>
  <si>
    <t>18.1.12</t>
  </si>
  <si>
    <t>Registro electrico de 0,6 x 0,6 x 0,6 mts en concreto con su tapa, marco em perfil metalico, debidamente impermeabilizado y ductso sellados en Polierutano expandible certificado.</t>
  </si>
  <si>
    <t>DISTRIBUCION DE CARGAS</t>
  </si>
  <si>
    <t>18.2.1</t>
  </si>
  <si>
    <t>Sistema de apantallamiento para tanque elevado, con altura de 20m, incluye mastil autosoportados sobre el tanque de 5 mts de altura: en diametro inicial minimo de 4", L= 3mts, un tramo de 2" L=1 mt y un tramo final de 3/4" todo en tuberia IMC, dos (2) pararrayos Franklin tipo Blunt, bajantes en cable Cu No. 1/0 con sus respectivos aisladores y proteccion mecanica y  malla a tierra conformada 8 varillas e Cu de 5/8" x 2,4 mts soldadas al cable de Cu con soldadura caldweld , tuberia de 3/4" conduit  IMC con sus accesorios de fijacion.</t>
  </si>
  <si>
    <t>18.2.2</t>
  </si>
  <si>
    <t>Acometida desde salida de tablero reguladores hasta tablero multibreakers de 6 Ctos en cable 2FNo.12 + 1N12 + 1TNo. 12, incluye tuberia conduit IMC de 3/4", accesorios de fijacion, coraza liquid tight y conectores de 1", terminales bimetalicos.</t>
  </si>
  <si>
    <t>18.2.3</t>
  </si>
  <si>
    <t>Baliza de señalizacion para superficies fijas, Luz de obstrucción de torre incandescente doble para advertencia de aviones, faro rojo L-810 – 110VAC según normativa aeronautica civil. acoplada a estructura metalica de tanque con alimentacion fotovoltaica.</t>
  </si>
  <si>
    <t>18.2.4</t>
  </si>
  <si>
    <t>Salida electrica desde Tablero multibreaker para toma monofasica 120 V incluye toma homologada, tuberia conduit IMC de 3/4";  conduletas, cableado de fases y tierra THHN No 12 Centelsa, procables o similar.</t>
  </si>
  <si>
    <t>18.2.6</t>
  </si>
  <si>
    <t>SISTEMA DE CONTROL DEL PROCESO</t>
  </si>
  <si>
    <t>18.2.7</t>
  </si>
  <si>
    <t>Tablero de control en acero inoxidable, doble fondo con vidrio frontal en la puerta en un 60%  de su area,  1000 x 800 x 300 mm, incluye fuente 24VDC de 10A, con su respectiva protección, PLC SIMATIC S7 Modular referencia 1200 incluye; modulo de salidas analogicas, modulos de entradas ditales de entradas, protección electrica,  conector RJ45 en cara frontal para Modbus, interfaz física RS 485 de dos hilos, marco de transmisión Modbus RTU, Protección contra sobretensión 120 VDC, 15 A marca Sine Tamer o equivalente, Mini Relevo de 24 VDC, Telemecanique, siemens o similar con su base, Borna Phoenix Contact Ref UK5N, programacion en ladder de acuerdo a requerimientos del operador del servicio, UPS interactiva de 1000W</t>
  </si>
  <si>
    <t>18.2.8</t>
  </si>
  <si>
    <t>Controlador de nivel tecnologia tipo radar , salida analoga de 4 - 20 mA. Incluye visualizador adicional para lectura local. interfaz física RS 485 de dos hilos para Modbus, marco de transmisión RTU. Proteccion IP68, soporte metalico, VEGA, SIEMENS o similar.</t>
  </si>
  <si>
    <t>18.2.9</t>
  </si>
  <si>
    <t>Transmisor De Presión Sitrans P-220 Rango De 0 A 40 Bar. Señal de intensidad: 4 … 20 mA
Energía auxiliar UB: 7 ... 33 V DC (10 ... 30 V para Exterior).</t>
  </si>
  <si>
    <t>FORMULARIO 19 OBRA CIVIL PLACA HUELLA</t>
  </si>
  <si>
    <t>19.1.1</t>
  </si>
  <si>
    <t>19.1.2</t>
  </si>
  <si>
    <t>Desmonte y Limpieza</t>
  </si>
  <si>
    <t>19.1.3</t>
  </si>
  <si>
    <t>Remocion de cercas de alambre existentes</t>
  </si>
  <si>
    <t>19.1.4</t>
  </si>
  <si>
    <t>Instalación de alambre</t>
  </si>
  <si>
    <t>19.2.1</t>
  </si>
  <si>
    <t>19.3.1</t>
  </si>
  <si>
    <t>ESTRUCTURAS PLACA HUELLA</t>
  </si>
  <si>
    <t>19.4.1</t>
  </si>
  <si>
    <t>Concreto clase D (210 kg/cm2 ó 3000 PSI) - PLACA HUELLA</t>
  </si>
  <si>
    <t>19.4.2</t>
  </si>
  <si>
    <t>Concreto clase D (210 kg/cm2 ó 3000 PSI) - VIGAS RIOSTRAS</t>
  </si>
  <si>
    <t>19.4.3</t>
  </si>
  <si>
    <t>Concreto clase D (210 kg/cm2 ó 3000 PSI) - CUNETAS</t>
  </si>
  <si>
    <t>19.4.4</t>
  </si>
  <si>
    <t>Construcción de bordillo de concreto de central de mezcla de f´c = 21,0 Mpa (3000 psi) sobre base de pavimento - 0.15 x 0.15 m</t>
  </si>
  <si>
    <t>19.4.5</t>
  </si>
  <si>
    <t>Concreto ciclopeo f´c = 21,0 Mpa (3000 psi) rel 60C/40P</t>
  </si>
  <si>
    <t>19.5.1</t>
  </si>
  <si>
    <t>Proteccion talud</t>
  </si>
  <si>
    <t>19.6.1</t>
  </si>
  <si>
    <t>Concreto lanzado para proteccion de talud f'c=210 kg/cm2 (3000 psi)</t>
  </si>
  <si>
    <t>FOMRULARIO 20: OBRA CIVIL BOXCULVERT</t>
  </si>
  <si>
    <t>20.1.1</t>
  </si>
  <si>
    <t>20.1.2</t>
  </si>
  <si>
    <t>20.1.3</t>
  </si>
  <si>
    <t>Demolición de obras civiles en concreto con refuerzo o sin él</t>
  </si>
  <si>
    <t>20.2.1</t>
  </si>
  <si>
    <t>20.3.1</t>
  </si>
  <si>
    <t>Relleno de zanjas y estructuras con material seleccionado de cantera, TIPO AFIRMADO (ART 311 - INVIAS), compactado al 95% Proctor Modificado. Conformacion terraplenes.</t>
  </si>
  <si>
    <t>20.4.1</t>
  </si>
  <si>
    <t>20.4.2</t>
  </si>
  <si>
    <t>20.4.3</t>
  </si>
  <si>
    <t>Concreto impermeabilizado de 28,0 Mpa (4000 psi)  para losas superiores e = 0,35 m</t>
  </si>
  <si>
    <t>20.4.4</t>
  </si>
  <si>
    <t>20.5.1</t>
  </si>
  <si>
    <t>SELLOS Y JUNTAS</t>
  </si>
  <si>
    <t>20.6.1</t>
  </si>
  <si>
    <t>Suministro e instalación de cinta flexible para sellar juntas de construcción y dilatación SIKA PVC V-15 o similar según planos y especificaciones de diseño</t>
  </si>
  <si>
    <t>CAPITULO 6: EBAP MARTILLO</t>
  </si>
  <si>
    <t>FORMULARIO 21. PRESUPUESTO SUMINISTRO INTERCONEXION CONDUCCION EXISTENTE</t>
  </si>
  <si>
    <t xml:space="preserve">Suministro de tuberías de acueducto </t>
  </si>
  <si>
    <t>21.1.1</t>
  </si>
  <si>
    <t>Tuberia CxE en HD D=500mm (20"), incluye empaque y transporte.</t>
  </si>
  <si>
    <t>MTS</t>
  </si>
  <si>
    <t>21.1.2</t>
  </si>
  <si>
    <t>Suministro de Accesorios en HD Norma ISO PN16</t>
  </si>
  <si>
    <t>Codo 22.5° HD JH P/HD D=500mm (20")</t>
  </si>
  <si>
    <t>UND</t>
  </si>
  <si>
    <t>21.2.1</t>
  </si>
  <si>
    <t>Tee BXBXB D=500mm (20")</t>
  </si>
  <si>
    <t>21.2.2</t>
  </si>
  <si>
    <t>Unión de desmontaje D=500mm (20")</t>
  </si>
  <si>
    <t>21.2.3</t>
  </si>
  <si>
    <t>Niple BxE D=500mm (20") L=1m</t>
  </si>
  <si>
    <t>21.2.4</t>
  </si>
  <si>
    <t>Codo 90° HD JH P/HD D=500mm (20")</t>
  </si>
  <si>
    <t>21.2.5</t>
  </si>
  <si>
    <t>Tee JH P/HD X BRIDA D=500mm (20") x 150mm (6")</t>
  </si>
  <si>
    <t>21.2.6</t>
  </si>
  <si>
    <t>Niple BxB D=500mm (20") L=5m</t>
  </si>
  <si>
    <t>21.2.7</t>
  </si>
  <si>
    <t>Codo 90° BxB D=500mm (20")</t>
  </si>
  <si>
    <t>21.2.8</t>
  </si>
  <si>
    <t>Niple BxB D=150mm (6") L=2m</t>
  </si>
  <si>
    <t>21.2.9</t>
  </si>
  <si>
    <t>Tee BXBXB D=150mm (6")</t>
  </si>
  <si>
    <t>21.2.10</t>
  </si>
  <si>
    <t>Codo 90° BxB D=150mm (6")</t>
  </si>
  <si>
    <t>21.2.11</t>
  </si>
  <si>
    <t>Niple BxB D=150mm (6") L=0.6m</t>
  </si>
  <si>
    <t>21.2.12</t>
  </si>
  <si>
    <t>Niple BxB D=150mm (6") L=0.40m</t>
  </si>
  <si>
    <t>21.2.13</t>
  </si>
  <si>
    <t>Niple BxB D=150mm (6") L=1m</t>
  </si>
  <si>
    <t>21.2.14</t>
  </si>
  <si>
    <t>Niple BxB D=150mm (6") L=0.2m</t>
  </si>
  <si>
    <t>21.2.15</t>
  </si>
  <si>
    <t>Niple BxB D=150mm (6") L=4.70m</t>
  </si>
  <si>
    <t>21.2.16</t>
  </si>
  <si>
    <t>Niple BxB D=150mm (6") L=3m</t>
  </si>
  <si>
    <t>21.2.17</t>
  </si>
  <si>
    <t>Niple BxB D=150mm (6") L=2.5m</t>
  </si>
  <si>
    <t>21.2.18</t>
  </si>
  <si>
    <t>Codo 45° BxB D=150mm (6")</t>
  </si>
  <si>
    <t>21.2.19</t>
  </si>
  <si>
    <t>Unión de desmontaje D=150mm (6")</t>
  </si>
  <si>
    <t>21.2.20</t>
  </si>
  <si>
    <t>Niple BxE D=500mm L=0.9m z=0.45m</t>
  </si>
  <si>
    <t>21.2.21</t>
  </si>
  <si>
    <t>Filtro en Y D=150mm (6")</t>
  </si>
  <si>
    <t>21.2.22</t>
  </si>
  <si>
    <t>Niple BxB en HD Norma ISO PN16 d=500mm L=2.30m</t>
  </si>
  <si>
    <t>21.2.23</t>
  </si>
  <si>
    <t>Niple BxB D=500mm L=0.70m con salida roscada de 1"</t>
  </si>
  <si>
    <t>Suministro de Válvulas y medidores</t>
  </si>
  <si>
    <t>Suministro de válvula mariposa  brida x brida norma ISO PN16 cuerpo en hierro dúctil,asiento intercambiable en EPDM, disco y vástago en acero inoxidable.</t>
  </si>
  <si>
    <t>21.3.1</t>
  </si>
  <si>
    <t>D=500mm (20")</t>
  </si>
  <si>
    <t>Suministro de válvula compuerta elástica con volanta de manejo, vastago no ascendente, brida x brida norma ISO PN16 cuerpo en hierro dúctil</t>
  </si>
  <si>
    <t>21.4.1</t>
  </si>
  <si>
    <t>D=150mm (6")</t>
  </si>
  <si>
    <t>Suministro de válvula reguladora de presión brida x brida norma ISO PN16 cuerpo en hierro dúctil, Incluye pilotos mecánicos de alta y baja, tubería de empaque hidraulico en cobre en hierro dúctil</t>
  </si>
  <si>
    <t>21.5.1</t>
  </si>
  <si>
    <t>Suministro de macromedidor ultrasonico BxB en HD Norma ISO PN16</t>
  </si>
  <si>
    <t>21.6.1</t>
  </si>
  <si>
    <t>FORMULARIO 22. PRESUPUESTO OBRA CIVIL INTERCONEXION CONDUCCION EXISTENTE</t>
  </si>
  <si>
    <t>22.1.1</t>
  </si>
  <si>
    <t>22.2.1</t>
  </si>
  <si>
    <t>22.2.2</t>
  </si>
  <si>
    <t xml:space="preserve">Entibados cerrados o continuos </t>
  </si>
  <si>
    <t>22.3.1</t>
  </si>
  <si>
    <t>Entibado tipo 4. Continuo metálico</t>
  </si>
  <si>
    <t>INSTALACION Y CIMENTACION DE TUBERIA</t>
  </si>
  <si>
    <t xml:space="preserve">Instalación  de Tuberias de Acueducto incluye accesorios </t>
  </si>
  <si>
    <t>22.4.1</t>
  </si>
  <si>
    <t>Instalación de tuberías de HD acueducto</t>
  </si>
  <si>
    <t>22.4.2</t>
  </si>
  <si>
    <t>Tubería HD CxE D=500mm (20")</t>
  </si>
  <si>
    <t xml:space="preserve">CIMENTACION TUBERIAS </t>
  </si>
  <si>
    <t>22.5.1</t>
  </si>
  <si>
    <t>22.6.1</t>
  </si>
  <si>
    <t>22.7.1</t>
  </si>
  <si>
    <t xml:space="preserve">Cajas de válvulas, cajas de ventosas y bajantes de operación </t>
  </si>
  <si>
    <t>22.8.1</t>
  </si>
  <si>
    <t>Caja de concreto reforzado para tubería 150 mm (6"). 2 X 2 x 1.80 m, tapa HD.</t>
  </si>
  <si>
    <t>22.8.2</t>
  </si>
  <si>
    <t>Caja de concreto reforzado para tubería 150 mm (6"). 3 X 2 x 1.80 m, tapa HD.</t>
  </si>
  <si>
    <t>22.8.3</t>
  </si>
  <si>
    <t>Caja de concreto reforzado para tubería 500 mm (20"). 4 X 2.5 x 1.80 m, 3 tapas HD.</t>
  </si>
  <si>
    <t>Instalación de Accesorios en HD Norma ISO PN16. Incluye empaquetadura y Tornillería Grado 5 en acero con recubrimiento galvanizado al caliente.</t>
  </si>
  <si>
    <t>22.9.1</t>
  </si>
  <si>
    <t>Codo 22.5° Junta Acerrojada D=500mm (20")</t>
  </si>
  <si>
    <t>22.9.2</t>
  </si>
  <si>
    <t>22.9.3</t>
  </si>
  <si>
    <t>22.9.4</t>
  </si>
  <si>
    <t>22.9.5</t>
  </si>
  <si>
    <t>Codo 90° Junta Acerrojada D=500mm (20")</t>
  </si>
  <si>
    <t>22.9.6</t>
  </si>
  <si>
    <t>Tee CxCxB D=500mm (20") x 150mm (6")</t>
  </si>
  <si>
    <t>22.9.7</t>
  </si>
  <si>
    <t>22.9.8</t>
  </si>
  <si>
    <t>22.9.9</t>
  </si>
  <si>
    <t>22.9.10</t>
  </si>
  <si>
    <t>22.9.11</t>
  </si>
  <si>
    <t>22.9.12</t>
  </si>
  <si>
    <t>22.9.13</t>
  </si>
  <si>
    <t>22.9.14</t>
  </si>
  <si>
    <t>22.9.15</t>
  </si>
  <si>
    <t>22.9.16</t>
  </si>
  <si>
    <t>22.9.17</t>
  </si>
  <si>
    <t>22.9.18</t>
  </si>
  <si>
    <t>22.9.19</t>
  </si>
  <si>
    <t>22.9.20</t>
  </si>
  <si>
    <t>22.9.21</t>
  </si>
  <si>
    <t>22.9.22</t>
  </si>
  <si>
    <t>22.9.23</t>
  </si>
  <si>
    <t>22.9.24</t>
  </si>
  <si>
    <t>22.10.</t>
  </si>
  <si>
    <t xml:space="preserve">INSTALACION DE VÁLVULAS Y MEDIDORES HD ISO PN16.  INCLUYE EL SUMINISTRO E INSTALACIÓN DE TORNILLERÍA Y EMPAQUETADURA. </t>
  </si>
  <si>
    <t>22.10.1</t>
  </si>
  <si>
    <t>Instalación de válvulas de mariposa  brida x brida cuerpo en hierro fundido , disco en hierro ductil,asiento intercambiable en EPDM , vástago en acero inoxidable . D= 20" (500mm).</t>
  </si>
  <si>
    <t>22.10.2</t>
  </si>
  <si>
    <t>Instalación de válvula compuerta elástica con volanta de manejo, vastago no ascendente D=150mm (6"), brida x brida norma ISO PN16 cuerpo en hierro dúctil</t>
  </si>
  <si>
    <t>22.10.3</t>
  </si>
  <si>
    <t>Instalación de válvula reguladora de presión D=150mm (6") brida x brida norma ISO PN16 cuerpo en hierro dúctil</t>
  </si>
  <si>
    <t>22.10.4</t>
  </si>
  <si>
    <t>Instalación de de macromedidor electromagnético BxB en HD Norma ISO PN16 D=150mm (6") brida x brida norma ISO PN16 cuerpo en hierro dúctil</t>
  </si>
  <si>
    <t>EMPALMES A TUBERÍA EXISTENTE DE ACUEDUCTO</t>
  </si>
  <si>
    <t>22.11.1</t>
  </si>
  <si>
    <t>Empalme a tubería existente en tubería HD D=500 mm (20"). Incluye:Instalacion de Accesorios hidraulicos, Excavaciones, permisos legales, gestion con Triple A sa ESP, Cosumibles de Instalacion, Tornilleria Gr 5 Galvanizada en Caliente, Empaquetaduras en EPDM.Según planos y especificaciones.</t>
  </si>
  <si>
    <t>FORMULARIO 23.  SUMINISTRO SISTEMA DE BOMBEO MARTILLO - SABANALARGA, MARTILLO - BURRUSCO.</t>
  </si>
  <si>
    <t>MANIFOLD SISTEMA DE BOMBEO MARTILLO -  SABANALARGA</t>
  </si>
  <si>
    <t>Suministro Yee Reducida en HD Bridada. Norma ISO. PN 16</t>
  </si>
  <si>
    <t>23.1.1</t>
  </si>
  <si>
    <t>Yee reducida BxB en HD Norma ISO PN16 d=500mm x 350mm (20" x 14")</t>
  </si>
  <si>
    <t>Suministro Reducción en HD Bridada. Norma ISO. PN 16</t>
  </si>
  <si>
    <t>23.2.1</t>
  </si>
  <si>
    <t xml:space="preserve">Reduccion BxB d=350 x 300mm  (14" x 12") </t>
  </si>
  <si>
    <t>Suministro de Tee  BxBxB en HD o acero . Norma ISO PN16</t>
  </si>
  <si>
    <t>23.3.1</t>
  </si>
  <si>
    <t>Tee BxB en HD Norma ISO PN16 d=250mm x 250mm (10")</t>
  </si>
  <si>
    <t>23.3.2</t>
  </si>
  <si>
    <t>Tee reducida BxB en HD Norma ISO PN16 d=500mm x 250mm (20" x 10")</t>
  </si>
  <si>
    <t>Suministro de Niples HD,  B x B PN 16</t>
  </si>
  <si>
    <t>23.4.1</t>
  </si>
  <si>
    <t>Niple BxB en HD Norma ISO PN16 d=500mm L=2.6m</t>
  </si>
  <si>
    <t>23.4.2</t>
  </si>
  <si>
    <t>Niple BxB en HD Norma ISO PN16 d=500mm L=1.30m</t>
  </si>
  <si>
    <t>23.4.3</t>
  </si>
  <si>
    <t>Niple BxB en HD Norma ISO PN16 d=250mm L=1.40m</t>
  </si>
  <si>
    <t>23.4.4</t>
  </si>
  <si>
    <t>Niple BxB en HD Norma ISO PN16 d=250mm L=0.90m</t>
  </si>
  <si>
    <t>23.4.5</t>
  </si>
  <si>
    <t>Niple BxB en HD Norma ISO PN16 d=250mm L=0.60m</t>
  </si>
  <si>
    <t>23.4.6</t>
  </si>
  <si>
    <t>Niple BxB en HD Norma ISO PN16 d=250mm L=0.8m z=0.4m</t>
  </si>
  <si>
    <t>23.4.7</t>
  </si>
  <si>
    <t>Niple BxB en HD Norma ISO PN16 d=250mm L=0.85m</t>
  </si>
  <si>
    <t>23.4.8</t>
  </si>
  <si>
    <t>Niple BxB en HD Norma ISO PN16 d=500mm L=1.10m</t>
  </si>
  <si>
    <t>23.4.9</t>
  </si>
  <si>
    <t>Niple BxB en HD Norma ISO PN16 d=500mm L=3.30m</t>
  </si>
  <si>
    <t>23.4.10</t>
  </si>
  <si>
    <t>Niple BxB en HD Norma ISO PN16 d=500mm L=0.85m</t>
  </si>
  <si>
    <t>23.4.11</t>
  </si>
  <si>
    <t>23.4.12</t>
  </si>
  <si>
    <t>Niple BxB en HD Norma ISO PN16 d=500mm L=5.6m</t>
  </si>
  <si>
    <t>23.4.13</t>
  </si>
  <si>
    <t>Niple BxB en HD Norma ISO PN16 d=500mm L=1.35m</t>
  </si>
  <si>
    <t>23.4.14</t>
  </si>
  <si>
    <t>Niple BxB en HD Norma ISO PN16 d=500mm L=0.40m</t>
  </si>
  <si>
    <t>23.4.15</t>
  </si>
  <si>
    <t xml:space="preserve">Niple HD Bridado  L=0.60; D= 350 mm (14") con dos salidas: 
1. salida para válvula ventosa de 2". 
2.  Salida rosca hembra NPT para instalación de Manómetro. </t>
  </si>
  <si>
    <t>23.4.16</t>
  </si>
  <si>
    <t>Niple BxB en HD Norma ISO PN16 d=350mm L=3.6m</t>
  </si>
  <si>
    <t>23.4.17</t>
  </si>
  <si>
    <t>Niple BxB en HD Norma ISO PN16 d=500mm L=1.00m</t>
  </si>
  <si>
    <t>Suministro Codo 90° BxB HD Norma ISO PN 16</t>
  </si>
  <si>
    <t>23.5.1</t>
  </si>
  <si>
    <t>Codo 90° BxB en HD Norma ISO PN16 d=350mm (14")</t>
  </si>
  <si>
    <t>23.5.2</t>
  </si>
  <si>
    <t>Codo 45° BxB en HD Norma ISO PN16 d=350mm (14")</t>
  </si>
  <si>
    <t>23.5.3</t>
  </si>
  <si>
    <t>Codo 90° BxB en HD Norma ISO PN16 d=500mm (20")</t>
  </si>
  <si>
    <t>23.5.4</t>
  </si>
  <si>
    <t>Codo 90° BxB en HD Norma ISO PN16 d=250mm (10")</t>
  </si>
  <si>
    <t>Suministro de Union de Desmontaje en HD</t>
  </si>
  <si>
    <t>23.7.1</t>
  </si>
  <si>
    <t>Unión de desmontaje BxB en HD Norma ISO PN16 d=250mm (10")</t>
  </si>
  <si>
    <t>23.7.2</t>
  </si>
  <si>
    <t>Unión de desmontaje BxB en HD Norma ISO PN16 d=350mm (14")</t>
  </si>
  <si>
    <t>Suministro de Válvula tipo Check Rite Wafer BxB Norma ISO PN16, Cuerpo de Acero al carbón, con asiento insertado de acero inoxidable, espaciadores de acero inoxidable</t>
  </si>
  <si>
    <t>23.8.1</t>
  </si>
  <si>
    <t>D=350mm (14")</t>
  </si>
  <si>
    <t>23.9.1</t>
  </si>
  <si>
    <t>23.9.2</t>
  </si>
  <si>
    <t>23.10.</t>
  </si>
  <si>
    <t>23.10.1</t>
  </si>
  <si>
    <t>Suministro Macromedidor Ultrasónico para Aguas Limpias BxB en HD Norma ISO PN16</t>
  </si>
  <si>
    <t>23.11.1</t>
  </si>
  <si>
    <t>Suministro  de valvula anticipadora de Golpe de Ariete cuerpo en hierro fundido bridaxbrida norma ISO PN16 Presión de trabajo 0-200 PSI . Incluye pilotos mecánicos de alta y baja, tubería de empaque hidraulico en cobreen hierro dúctil</t>
  </si>
  <si>
    <t>23.12.1</t>
  </si>
  <si>
    <t>Válvula Anticipadora de ariete BxB en HD Norma ISO PN16 d=250mm (10")</t>
  </si>
  <si>
    <t>Suministro de válvula Ventosa combinada doble acción cuerpo en hierro fundido roscada norma ISO PN16.</t>
  </si>
  <si>
    <t>23.13.1</t>
  </si>
  <si>
    <t>D=50mm (2")</t>
  </si>
  <si>
    <t xml:space="preserve">Unión de expansión antivibratoria </t>
  </si>
  <si>
    <t>23.14.1</t>
  </si>
  <si>
    <t>Unión de expansión antivibratoria BxB D=350mm (14")</t>
  </si>
  <si>
    <t>Suminstro de Manómetro de Glicería PN16</t>
  </si>
  <si>
    <t>23.15.1</t>
  </si>
  <si>
    <t xml:space="preserve">Manómetro de presión en glicerina  resistente a rayos UV. rango de 0-250 PSI connexión roscada NPT 1/2" . Carátula en acero inoxidable de 2"  a 2.5".Cuerpo: Acero inoxidable 304.
Conexión: Bronce
Lente: Acrílico transparente.
Incluye valvula de cierre en 1/2" </t>
  </si>
  <si>
    <t>SUMINISTRO EQUIPO DE BOMBEO MARTILLO - SABANALARGA</t>
  </si>
  <si>
    <t>23.16.1</t>
  </si>
  <si>
    <t>Suministro de bomba tipo turbina vertical, para operar en el punto de diseño de 180,5lps a una altura dinámica total de 148,41m.c.a, npsh requerido al punto de diseño de 9,1m sumergencia mínima requerida al punto de diseño=1m, fabricación estandar, eficiencia hidráulico en el cuerpo de tazones de 85,40% al punto de diseño. motor vertical de eje hueco (vhs) 450hp@1800rpm, encerramiento wp2 4160v frecuencia 60hz, 3 fases, aislamiento clase f, factor de servicio 1,15, eficiencia 95% (a plena carga), incluye sistema nrr (non reverse ratchet), incluye calefactores, sistema de protección en rodamientos y devanado del motor.</t>
  </si>
  <si>
    <t>MANIFOLD SISTEMA DE BOMBEO MARTILLO - BURRUSCO</t>
  </si>
  <si>
    <t>Suministro de Accesorios en HD Norma ISO PN10</t>
  </si>
  <si>
    <t>23.17.1</t>
  </si>
  <si>
    <t>23.17.2</t>
  </si>
  <si>
    <t>Unión de expansión antivibratoria BxB D=150mm (6")</t>
  </si>
  <si>
    <t>23.18.1</t>
  </si>
  <si>
    <t>Codo 90° BxB D=100mm (4")</t>
  </si>
  <si>
    <t>23.18.2</t>
  </si>
  <si>
    <t>2}3.19</t>
  </si>
  <si>
    <t>Suministro Codo Union de Desmontaje BxB HD Norma ISO PN 10</t>
  </si>
  <si>
    <t>23.19.1</t>
  </si>
  <si>
    <t>23.19.2</t>
  </si>
  <si>
    <t>23.20.</t>
  </si>
  <si>
    <t>23.20.1</t>
  </si>
  <si>
    <t>23.21.1</t>
  </si>
  <si>
    <t>Niple BxB D=100mm L=0.8m z=0.4m</t>
  </si>
  <si>
    <t>23.21.2</t>
  </si>
  <si>
    <t>23.21.3</t>
  </si>
  <si>
    <t>Niple BxB D=150mm L=0.85m</t>
  </si>
  <si>
    <t>23.21.4</t>
  </si>
  <si>
    <t>Niple BxB D=150mm L=3.5m</t>
  </si>
  <si>
    <t>23.21.5</t>
  </si>
  <si>
    <t>Niple BxB D=150mm L=0.70m</t>
  </si>
  <si>
    <t>23.21.6</t>
  </si>
  <si>
    <t>Niple BxB D=150mm L=0.95m</t>
  </si>
  <si>
    <t>23.21.7</t>
  </si>
  <si>
    <t>Niple BxB D=150mm L=0.65m</t>
  </si>
  <si>
    <t>23.21.8</t>
  </si>
  <si>
    <t>Niple BxB D=150mm L=2.70m</t>
  </si>
  <si>
    <t>23.21.9</t>
  </si>
  <si>
    <t>Niple BxB D=150mm L=0.25m</t>
  </si>
  <si>
    <t>23.21.10</t>
  </si>
  <si>
    <t>Niple BxB D=150mm L=1.15m</t>
  </si>
  <si>
    <t>23.21.11</t>
  </si>
  <si>
    <t>23.21.12</t>
  </si>
  <si>
    <t>Niple BxB D=150mm L=0.75m</t>
  </si>
  <si>
    <t>23.21.13</t>
  </si>
  <si>
    <t>Niple BxB D=100mm L=0.65m</t>
  </si>
  <si>
    <t>23.21.14</t>
  </si>
  <si>
    <t>23.21.15</t>
  </si>
  <si>
    <t>Niple BxB D=150mm L=5.70m</t>
  </si>
  <si>
    <t>23.21.16</t>
  </si>
  <si>
    <t>Niple BxB D=100mm L=1.5m</t>
  </si>
  <si>
    <t>23.21.17</t>
  </si>
  <si>
    <t>23.21.18</t>
  </si>
  <si>
    <t>Suministro de Válvula tipo Check Rite Wafer BxB Norma ISO PN10, Cuerpo de Acero al carbón, con asiento insertado de acero inoxidable, espaciadores de acero inoxidable</t>
  </si>
  <si>
    <t>23.22.1</t>
  </si>
  <si>
    <t>Suministro de válvula compuerta elástica con volanta de manejo, vastago no ascendente, brida x brida norma ISO PN10 cuerpo en hierro dúctil</t>
  </si>
  <si>
    <t>23.23.1</t>
  </si>
  <si>
    <t>D=100mm (4")</t>
  </si>
  <si>
    <t>23.23.2</t>
  </si>
  <si>
    <t>Suministro Macromedidor Electromagnético para Aguas Limpias BxB en HD Norma ISO PN16</t>
  </si>
  <si>
    <t>23.24.1</t>
  </si>
  <si>
    <t>Suministro  de valvula anticipadora de Golpe de Ariete cuerpo en hierro fundido bridaxbrida norma ISO PN10 Presión de trabajo 0-200 PSI . Incluye pilotos mecánicos de alta y baja, tubería de empaque hidraulico en cobre en hierro dúctil</t>
  </si>
  <si>
    <t>23.25.1</t>
  </si>
  <si>
    <t>23.26.1</t>
  </si>
  <si>
    <t>SUMINISTRO EQUIPO DE BOMBEO MARTILLO - BURRUSCO</t>
  </si>
  <si>
    <t>23.27.1</t>
  </si>
  <si>
    <t>Bomba tipo turbina vertical, para operar en el punto de diseño de 9lps a una altura dinámica total de 58,41m.c.a, npsh requerido al punto de diseño de 1m sumergencia mínima requerida al punto de diseño=0,31m, fabricación estandar, eficiencia hidráulico en el cuerpo de tazones de 77,30% al punto de diseño. motor vertical de eje hueco (vhs) 15hp@1800rpm, encerramiento wp1 460v frecuencia 60hz, 3 fases, aislamiento clase f, factor de servicio 1,15 incluye sistema nrr (non reverse ratchet), incluye calefactores, sistema de protección en rodamientos y devanado del motor.</t>
  </si>
  <si>
    <t>FORMULARIO 24. PRESUPUESTO OBRA CIVIL SISTEMA DE BOMBEO MARTILLO - SABANALARGA, MARTILLO - BURRUSCO.</t>
  </si>
  <si>
    <t>MANIFOLD SISTEMA DE BOMBEO MARTILLO SABANALARGA</t>
  </si>
  <si>
    <t>Instalacion de válvula de compuerta brida x brida norma ISO PN 10. Incluye empaquetadura y Tornillería Grado 5 en acero con recubrimiento galvanizado al caliente</t>
  </si>
  <si>
    <t>24.11.1</t>
  </si>
  <si>
    <t>Válvula compuerta elastica HD DN 250 mm B x B PN10</t>
  </si>
  <si>
    <t>Instalacion Reducción en HD Bridada. Norma ISO. PN 10. Incluye empaquetadura y Tornillería Grado 5 en acero con recubrimiento galvanizado al caliente.</t>
  </si>
  <si>
    <t>24.12.1</t>
  </si>
  <si>
    <t>Instalacion de Tee  BxBxB en HD o acero . Norma ISO PN16. Incluye empaquetadura y Tornillería Grado 5 en acero con recubrimiento galvanizado al caliente.</t>
  </si>
  <si>
    <t>24.13.1</t>
  </si>
  <si>
    <t>24.13.2</t>
  </si>
  <si>
    <t>Instalacion de Niples HD,  B x B PN 10. Incluye empaquetadura y Tornillería Grado 5 en acero con recubrimiento galvanizado al caliente.</t>
  </si>
  <si>
    <t>24.14.1</t>
  </si>
  <si>
    <t>24.14.2</t>
  </si>
  <si>
    <t>24.14.3</t>
  </si>
  <si>
    <t>24.14.4</t>
  </si>
  <si>
    <t>24.14.5</t>
  </si>
  <si>
    <t>24.14.6</t>
  </si>
  <si>
    <t>24.14.7</t>
  </si>
  <si>
    <t>24.14.8</t>
  </si>
  <si>
    <t>24.14.9</t>
  </si>
  <si>
    <t>24.14.10</t>
  </si>
  <si>
    <t>24.14.11</t>
  </si>
  <si>
    <t>24.14.12</t>
  </si>
  <si>
    <t>24.14.13</t>
  </si>
  <si>
    <t>24.14.14</t>
  </si>
  <si>
    <t>24.14.15</t>
  </si>
  <si>
    <t>24.14.16</t>
  </si>
  <si>
    <t>24.14.17</t>
  </si>
  <si>
    <t>Instalacion Codo 90° BxB HD Norma ISO PN 16. Incluye empaquetadura y Tornillería Grado 5 en acero con recubrimiento galvanizado al caliente.</t>
  </si>
  <si>
    <t>24.15.1</t>
  </si>
  <si>
    <t>24.15.2</t>
  </si>
  <si>
    <t>24.15.3</t>
  </si>
  <si>
    <t>24.15.4</t>
  </si>
  <si>
    <t>Instalacion de Union de Desmontaje en HD</t>
  </si>
  <si>
    <t>24.16.1</t>
  </si>
  <si>
    <t>24.16.2</t>
  </si>
  <si>
    <t>Instalacion de Válvula tipo Check Rite Wafer BxB Norma ISO PN16. Incluye empaquetadura y Tornillería Grado 5 en acero con recubrimiento galvanizado al caliente</t>
  </si>
  <si>
    <t>24.17.1</t>
  </si>
  <si>
    <t>Instalacion de válvula mariposa  brida x brida norma ISO PN16. Incluye empaquetadura y Tornillería Grado 5 en acero con recubrimiento galvanizado al caliente.</t>
  </si>
  <si>
    <t>24.18.1</t>
  </si>
  <si>
    <t>24.18.2</t>
  </si>
  <si>
    <t>Instalacion de válvula compuerta elástica con volanta de manejo, vastago no ascendente, brida x brida norma ISO PN16 cuerpo en hierro dúctil. Incluye empaquetadura y Tornillería Grado 5 en acero con recubrimiento galvanizado al caliente</t>
  </si>
  <si>
    <t>24.19.1</t>
  </si>
  <si>
    <t>24.20.</t>
  </si>
  <si>
    <t>Instalacion Macromedidor Ultrasónico para Aguas Limpias BxB en HD Norma ISO PN16</t>
  </si>
  <si>
    <t>24.20.1</t>
  </si>
  <si>
    <t>24.21.</t>
  </si>
  <si>
    <t>Instalacion  de valvula anticipadora de Golpe de Ariete cuerpo en hierro fundido bridaxbrida norma ISO PN16 Presión de trabajo 0-200 PSI . Incluye pilotos mecánicos de alta y baja, tubería de empaque hidraulico en cobreen hierro dúctil</t>
  </si>
  <si>
    <t>24.21.1</t>
  </si>
  <si>
    <t>Instalacion de válvula Ventosa combinada doble acción cuerpo en hierro fundido roscada norma ISO PN16.</t>
  </si>
  <si>
    <t>24.22.1</t>
  </si>
  <si>
    <t>INSTALACION EQUIPO DE BOMBEO MARTILLO - SABANALRGA</t>
  </si>
  <si>
    <t>24.23.1</t>
  </si>
  <si>
    <t xml:space="preserve">Instalación, montaje y puesta en marcha de Bomba de Turbina Vertical Martillo-Sabanalarga: Incluye columna y cabezal de descarga. Suministro y montaje de platina de nivelación con pintura anticcorosiva  y elementos de fijación.  </t>
  </si>
  <si>
    <t>Instalacion de Accesorios en HD Norma ISO PN10</t>
  </si>
  <si>
    <t>24.24.1</t>
  </si>
  <si>
    <t xml:space="preserve">Reduccion BxB D=150 x 100mm  (6" x 4") </t>
  </si>
  <si>
    <t>24.24.2</t>
  </si>
  <si>
    <t>Instalacion Codo 90° BxB HD Norma ISO PN 10. Incluye empaquetadura y Tornillería Grado 5 en acero con recubrimiento galvanizado al caliente</t>
  </si>
  <si>
    <t>24.25.1</t>
  </si>
  <si>
    <t>24.25.2</t>
  </si>
  <si>
    <t>Instalacion Codo Union de Desmontaje BxB HD Norma ISO PN 10. Incluye empaquetadura y Tornillería Grado 5 en acero con recubrimiento galvanizado al caliente</t>
  </si>
  <si>
    <t>24.26.1</t>
  </si>
  <si>
    <t>Unión de desmontaje BxB D=150mm (6")</t>
  </si>
  <si>
    <t>Unión de desmontaje BxB D=100mm (4")</t>
  </si>
  <si>
    <t>Instalacion de Tee  BxBxB en HD o acero . Norma ISO PN10. Incluye empaquetadura y Tornillería Grado 5 en acero con recubrimiento galvanizado al caliente</t>
  </si>
  <si>
    <t>24.27.1</t>
  </si>
  <si>
    <t>Tee BxB en HD D=150mm x 150mm (6")</t>
  </si>
  <si>
    <t>Instalacion de Niples HD,  B x B PN 10. Incluye empaquetadura y Tornillería Grado 5 en acero con recubrimiento galvanizado al caliente</t>
  </si>
  <si>
    <t>24.28.1</t>
  </si>
  <si>
    <t>24.28.2</t>
  </si>
  <si>
    <t>24.28.3</t>
  </si>
  <si>
    <t>24.28.4</t>
  </si>
  <si>
    <t>24.28.5</t>
  </si>
  <si>
    <t>24.28.6</t>
  </si>
  <si>
    <t>24.28.7</t>
  </si>
  <si>
    <t>24.28.8</t>
  </si>
  <si>
    <t>24.28.9</t>
  </si>
  <si>
    <t>24.28.10</t>
  </si>
  <si>
    <t>24.28.11</t>
  </si>
  <si>
    <t>24.28.12</t>
  </si>
  <si>
    <t>24.28.13</t>
  </si>
  <si>
    <t>24.28.14</t>
  </si>
  <si>
    <t>24.28.15</t>
  </si>
  <si>
    <t>Niple BxB D=150mm L=6m</t>
  </si>
  <si>
    <t>24.28.16</t>
  </si>
  <si>
    <t>24.28.17</t>
  </si>
  <si>
    <t>24.28.18</t>
  </si>
  <si>
    <t>Manómetro de glicerina roscado 16 bares</t>
  </si>
  <si>
    <t>Instalacion de Válvulas y medidores</t>
  </si>
  <si>
    <t>Instalacion de Válvula tipo Check Rite Wafer BxB Norma ISO PN10, Incluye empaquetadura y Tornillería Grado 5 en acero con recubrimiento galvanizado al caliente</t>
  </si>
  <si>
    <t>24.29.1</t>
  </si>
  <si>
    <t>24.30.</t>
  </si>
  <si>
    <t>Instalacion de válvula compuerta elástica con volanta de manejo, Incluye empaquetadura y Tornillería Grado 5 en acero con recubrimiento galvanizado al caliente</t>
  </si>
  <si>
    <t>24.30.1</t>
  </si>
  <si>
    <t>24.30.2</t>
  </si>
  <si>
    <t>Instalacion Macromedidor Electromagnético para Aguas Limpias BxB en HD Norma ISO PN16</t>
  </si>
  <si>
    <t>24.31.1</t>
  </si>
  <si>
    <t>Instalacion  de valvula anticipadora de Golpe de Ariete cuerpo en hierro fundido bridaxbrida norma ISO PN10 Presión de trabajo 0-200 PSI . Incluye pilotos mecánicos de alta y baja, tubería de empaque hidraulico en cobre en hierro dúctil</t>
  </si>
  <si>
    <t>24.32.1</t>
  </si>
  <si>
    <t>24.33.1</t>
  </si>
  <si>
    <t>INSTALACION EQUIPO DE BOMBEO MARTILLO - BURRUSCO</t>
  </si>
  <si>
    <t>24.34.1</t>
  </si>
  <si>
    <t xml:space="preserve">Instalación, montaje y puesta en marcha de Bomba de Turbina Vertical: Incluye columna y cabezal de descarga. Suministro y montaje de platina de nivelación con pintura anticcorosiva  y elementos de fijación.  </t>
  </si>
  <si>
    <t>FORMULARIO 25.  PRESUPUESTO OBRA CIVIL TANQUE SEMIENTERRADO</t>
  </si>
  <si>
    <t>25.1.1</t>
  </si>
  <si>
    <t>25.2.1</t>
  </si>
  <si>
    <t>25.3.1</t>
  </si>
  <si>
    <t>25.4.1</t>
  </si>
  <si>
    <t>25.4.2</t>
  </si>
  <si>
    <t>25.4.3</t>
  </si>
  <si>
    <t xml:space="preserve">Concreto impermeabilizado de 28,0 Mpa (4000 psi)  para losas superiores </t>
  </si>
  <si>
    <t>25.4.4</t>
  </si>
  <si>
    <t>25.5.1</t>
  </si>
  <si>
    <t>25.5.2</t>
  </si>
  <si>
    <t>25.5.3</t>
  </si>
  <si>
    <t>Concreto de f’ c = 28 Mpa (4000 psi) para mensulas</t>
  </si>
  <si>
    <t>25.5.4</t>
  </si>
  <si>
    <t>Concreto para vigas f´c = 28 Mpa (4000 psi) canal</t>
  </si>
  <si>
    <t>25.6.1</t>
  </si>
  <si>
    <t>25.7.1</t>
  </si>
  <si>
    <t>Suministro e instalación de cinta flexible para sellar juntas de construcción y dilatación SIKA PVC O-22 o similar según planos y especificaciones de diseño</t>
  </si>
  <si>
    <t>25.7.2</t>
  </si>
  <si>
    <t>Suministro y aplicación de sello expandible contra el paso de agua en juntas de construcción y pases de tuberia SikaSwell S o similar según planos y especificaciones de diseño.</t>
  </si>
  <si>
    <t>25.8.1</t>
  </si>
  <si>
    <t>25.8.2</t>
  </si>
  <si>
    <t>Recubrimiento epoxico para proteccion de concreto contra agentes quimicos . Sika Guard 63N o similar según planos y especificaciones de diseño.</t>
  </si>
  <si>
    <t>FORMULARIO 26. SUMINISTROS SISTEMA REBOSE, LAVADO Y VENTILACIÓN (EBAP) - MARTILLO</t>
  </si>
  <si>
    <t xml:space="preserve">SUMINISTROS SISTEMA REBOSE, LAVADO Y VENTILACIÓN (EBAP) </t>
  </si>
  <si>
    <t>26.1.1</t>
  </si>
  <si>
    <t xml:space="preserve">Suministro de Tubería PVC </t>
  </si>
  <si>
    <t>26.1.1.1</t>
  </si>
  <si>
    <t>Tuberia sanitaria de 12" PVC</t>
  </si>
  <si>
    <t>26.1.2</t>
  </si>
  <si>
    <t>26.1.2.1</t>
  </si>
  <si>
    <t>Codo HD D = 300mm de 90° B x B  PN10</t>
  </si>
  <si>
    <t>26.1.2.2</t>
  </si>
  <si>
    <t>Codo HD D = 300mm de 45° B x B  PN10</t>
  </si>
  <si>
    <t>26.1.2.3</t>
  </si>
  <si>
    <t>Niple BxB D=300mm L=1.85M</t>
  </si>
  <si>
    <t>26.1.2.4</t>
  </si>
  <si>
    <t>Niple BxB D=300mm L=1.00M</t>
  </si>
  <si>
    <t>26.1.2.5</t>
  </si>
  <si>
    <t>Niple BxB D=300mm L=2.5M</t>
  </si>
  <si>
    <t>26.1.2.6</t>
  </si>
  <si>
    <t>Niple BxB D=300mm L=1.0M</t>
  </si>
  <si>
    <t>26.1.2.7</t>
  </si>
  <si>
    <t>Niple BxB D=300mm L=1.5M</t>
  </si>
  <si>
    <t>26.1.2.8</t>
  </si>
  <si>
    <t>Niple Pasamuro BxB D=300mm L=0.8m z=0.4m</t>
  </si>
  <si>
    <t>26.1.2.9</t>
  </si>
  <si>
    <t>Niple Pasamuro BxE D=600mm L=0.80m z=0.40m</t>
  </si>
  <si>
    <t>26.1.2.10</t>
  </si>
  <si>
    <t>Brida universal maxidaptor D=300mm (12")</t>
  </si>
  <si>
    <t>26.1.2.11</t>
  </si>
  <si>
    <t>Niple BxB D=300mm L=2.25M</t>
  </si>
  <si>
    <t>26.1.2.12</t>
  </si>
  <si>
    <t>Codo 22.50° BxB D=300mm (12")</t>
  </si>
  <si>
    <t>26.1.2.13</t>
  </si>
  <si>
    <t>Niple BxE D=300mm L=1.20M</t>
  </si>
  <si>
    <t>26.1.3</t>
  </si>
  <si>
    <t>Suministro de Compuertas en AC Inox</t>
  </si>
  <si>
    <t>26.1.3.1</t>
  </si>
  <si>
    <t>Con Volante de maniobra para tubería de 12" d=300mm</t>
  </si>
  <si>
    <t>26.1.3.2</t>
  </si>
  <si>
    <t>Con Volante de maniobra para tubería de 24" d=600mm</t>
  </si>
  <si>
    <t xml:space="preserve">ELEMENTOS EN PRFV </t>
  </si>
  <si>
    <t>26.2.1</t>
  </si>
  <si>
    <t xml:space="preserve">Suministro  e instalación de  tapa cuadrada de 1.0mx1.0m en PRFV ensamblada con tornilleria en acero inoxidable con marco, de 10mm de espesor. </t>
  </si>
  <si>
    <t>26.2.2</t>
  </si>
  <si>
    <t xml:space="preserve">Suministro e instalación de escalera en Poliester reforzado con fibra de vidrio PRFV  h= 4,10 m  ancho escalon: 0,50m. Incluye: linea de vida vertical con cables en acero inoxidable y acorde a la  resolución 1409 de 2012 emitida por el  Ministerio de trabajo o norma que  la remplace o sustituya </t>
  </si>
  <si>
    <t>EQUIPOS DE BOMBEO LIMPIEZA</t>
  </si>
  <si>
    <t>26.3.1</t>
  </si>
  <si>
    <t>Suministro e instalación Bomba sumergible 4HP salida 3"</t>
  </si>
  <si>
    <t>FORMULARIO 27. INSTALACION SISTEMA REBOSE, LAVADO, VENTILACIÓN Y OBRAS COMPLEMENTARIAS (EBAP) - MARTILLO</t>
  </si>
  <si>
    <t xml:space="preserve">INSTALACIONES SISTEMA REBOSE, LAVADO Y VENTILACIÓN (EBAP) </t>
  </si>
  <si>
    <t xml:space="preserve">Instalacion Tubería PVC </t>
  </si>
  <si>
    <t>27.1.1</t>
  </si>
  <si>
    <t>Instalación Tubería  PVC 12". Incluye accesorios.</t>
  </si>
  <si>
    <t>27.2.1</t>
  </si>
  <si>
    <t>27.3.1</t>
  </si>
  <si>
    <t>Concreto para pedestales f´c = 21 Mpa (3000 psi)</t>
  </si>
  <si>
    <t>27.3.2</t>
  </si>
  <si>
    <t xml:space="preserve">Concreto para base de apoyo de tubería  f'c=21Mpa (3000 psi) </t>
  </si>
  <si>
    <t>Pozo de inspeccion en concreto para tuberías de diámetros entre los 200 mm (8 pulgadas) y 400 mm (16 pulgadas), diámetro del cilindro 1,20 m.</t>
  </si>
  <si>
    <t>27.4.1</t>
  </si>
  <si>
    <t>Pozo de inspección 1,80 m &lt; H ≤ 3,00 m</t>
  </si>
  <si>
    <t xml:space="preserve">INSTALACION DE ACCESORIOS HD ISO PN10.  INCLUYE EL SUMINISTRO E INSTALACIÓN DE TORNILLERÍA Y EMPAQUETADURA. </t>
  </si>
  <si>
    <t>27.5.1</t>
  </si>
  <si>
    <t>Codo 90° BxB D=300mm (12")</t>
  </si>
  <si>
    <t>27.5.2</t>
  </si>
  <si>
    <t>Codo 45° BxB D=300mm (12")</t>
  </si>
  <si>
    <t>27.5.3</t>
  </si>
  <si>
    <t>27.5.4</t>
  </si>
  <si>
    <t>27.5.5</t>
  </si>
  <si>
    <t>27.5.6</t>
  </si>
  <si>
    <t>27.5.7</t>
  </si>
  <si>
    <t>Niple BxB D=300mm L=0.8m z=0.4m</t>
  </si>
  <si>
    <t>27.5.8</t>
  </si>
  <si>
    <t>Niple BxE D=600mm L=0.80m z=0.40m</t>
  </si>
  <si>
    <t>27.5.9</t>
  </si>
  <si>
    <t>27.5.10</t>
  </si>
  <si>
    <t>27.5.11</t>
  </si>
  <si>
    <t>27.5.12</t>
  </si>
  <si>
    <t xml:space="preserve">INSTALACION DE COMPUERTAS EN AC INOX.  INCLUYE EL SUMINISTRO E INSTALACIÓN DE TORNILLERÍA Y EMPAQUETADURA. </t>
  </si>
  <si>
    <t>27.6.1</t>
  </si>
  <si>
    <t>Valvula de Compuerta Con Volante de maniobra para tubería de 12" d=300mm</t>
  </si>
  <si>
    <t>27.6.2</t>
  </si>
  <si>
    <t>Valvula de compuerta con Volante de maniobra para tubería de 24" d=600mm</t>
  </si>
  <si>
    <t>27.7.1</t>
  </si>
  <si>
    <t xml:space="preserve">Suministro, montaje y calibración de Puente Grua con capacidad para 5 toneladas:
ESPECIFICACIONES GENERALES
- Tipo de Puente Grúa Puente grúa monoviga
- Grúas sobre la misma viga carrilera 1
- Accionamiento del puente grúa Electrico
- Capacidad de carga 5000 kg
- Luz puente grúa 10000 mm
- Recorrido puente grúa  14.35m 
- viga carrilera 
- Altura de Izaje del puente grúa 5800 mm
- Accionamiento del puente grúa Eléctrico
- Voltaje de Servicio 440 VAC, 60 Hz, 3 F+N
- Voltaje de Control 110 V ó 48 VAC, 60 Hz
- Condiciones ambientales * (-)5º C a (+)40º C A Intemperie                                                                                                                                                                                                                                              -  Una (1) viga puente en viga cajón 10  me longitud, con una capacidad de 5,000 kg.                                                                                                                                                                                                       Dos (2) vigas de rodadura en perfil laminado de 14,23 m de longitud. . 
NORMAS DE DISEÑO Y FABRICACIÓN
Componentes Electromecánicos DIN 15020 / FEM 1.001
Viga Puente DIN 15018
Vigas Carrileras DIN EN 1993 - 6
Clase de elevación HC2
Grupo de esfuerzos por Fatiga S2/S3
Tolerancias de Fabricación VDI 3571 – AWS 14.1
Declaración de conformidad CE (Conformidad Europea)
Sistema de Aseguramiento de Calidad DIN/ISO 9001 </t>
  </si>
  <si>
    <t>27.7.2</t>
  </si>
  <si>
    <t>Suministro e instalación  de cubiertas Autoportante Perfil Arco Acero 610, curvo fabricado en acero galvanizado Azul y color Gris Fondo al interior, Calibre 22, Grado Estructural G40, Grado de Recubrimiento G60. (según diseño)</t>
  </si>
  <si>
    <t>FORMULARIO 28.  PRESUPUESTO SUMINISTRO SISTEMA INTEGRAL CLORACION EBAP MARTILLO</t>
  </si>
  <si>
    <t>28.1.1</t>
  </si>
  <si>
    <t xml:space="preserve">Tanque cilindrico vertical capacidad 10000 lts para almacenamiento de cloro. </t>
  </si>
  <si>
    <t>28.1.2</t>
  </si>
  <si>
    <t xml:space="preserve">Suministro de sistema integral de dosificacion automatica de productos quimicos (hipoclorito de Sodio al 15%.)  tipo paquete (skit) 
El sistema integral Incluye: 
* Dos (2) Bomba dosificadora electromecánica de 
productos químicos líquidos para trabajo industrial 
tipo diafragma mecánica,  con
rata de flujo ajustable.
Características técnicas:
* Caudal máximo: 60 l/h
* Presión máxima de descarga: 10 bar (145 PSI)
* Inyecciones por minuto: 175
* Motor eléctrico trifásico: 220VAC, 0,37 Kw/ 60Hz
* Grado de protección IP 55. 
* Material del diafragma: PTFE (Teflón)
* Cabezal en PVDF
* Sellos de la válvula en Viton 
* Conexión 1/2".                                                                                 Dos (2) Manómetro con protector de Diafragma Un (1) Amortiguador de pulsaciones (pulsation
dampener), marca PRIMARY FLUID SYSTEMS, 
modelo ACCU-PULSE, Ref. AP-II-F-PVC-V-2
de fabricación americana, para garantizar el
flujo continuo en la descarga de las bombas
dosificadoras EMEC. Conexiones de 3/4".
Volumen de 36CU In. O-ring en Viton®, cuer-
po en PVC. Temperatura máxima de traba-
jo: 45°C @ 150/300 PSIG
* Un (1) Filtro en Y para manejo de productos 
químicos de 3/4" de las siguientes características:
* Material del Cuerpo: PVC TRASLUCIDO.
* Malla: 24 micras
* Conexión: NPT.                                                                                  * Cinco (5) Válvula de bola características:
* Cuerpo: PVC
* Bola: PVC
* Juntas: PTFE
* O 'ring: Viton
* Presión nominal de 230 psi
* Conexión: Universal 1/2" NPT - Threaded
</t>
  </si>
  <si>
    <t>28.1.3</t>
  </si>
  <si>
    <t>FORMULARIO 29.  PRESUPUESTO INSTALACION SISTEMA INTEGRAL CLORACION EBAP MARTILLO</t>
  </si>
  <si>
    <t>29.1.1</t>
  </si>
  <si>
    <t>FORMULARIO 30.  OBRA CIVIL BASE TANQUE COMBUSTIBLE Y HIPOCLORITO</t>
  </si>
  <si>
    <t>BASE TANQUE COMBUSTIBLE</t>
  </si>
  <si>
    <t>30.1.1</t>
  </si>
  <si>
    <t>30.2.1</t>
  </si>
  <si>
    <t>30.3.1</t>
  </si>
  <si>
    <t>30.3.2</t>
  </si>
  <si>
    <t>Concreto para pedestales f´c = 28 Mpa (4000 psi)</t>
  </si>
  <si>
    <t>30.3.3</t>
  </si>
  <si>
    <t>30.3.4</t>
  </si>
  <si>
    <t>30.4.1</t>
  </si>
  <si>
    <t>BASE TANQUE HIPOCLORITO</t>
  </si>
  <si>
    <t>30.5.1</t>
  </si>
  <si>
    <t>30.6.1</t>
  </si>
  <si>
    <t>30.7.1</t>
  </si>
  <si>
    <t>30.7.2</t>
  </si>
  <si>
    <t>30.7.3</t>
  </si>
  <si>
    <t>30.7.4</t>
  </si>
  <si>
    <t xml:space="preserve">Concreto impermeabilizado de 28 mpa (4000 psi) para losas superiores. </t>
  </si>
  <si>
    <t>30.7.5</t>
  </si>
  <si>
    <t>30.7.6</t>
  </si>
  <si>
    <t>30.7.7</t>
  </si>
  <si>
    <t>30.8.1</t>
  </si>
  <si>
    <t>FORMULARIO 31.  OBRA CIVIL CUARTO ELECTRICO</t>
  </si>
  <si>
    <t>31.1.1</t>
  </si>
  <si>
    <t>31.2.1</t>
  </si>
  <si>
    <t>31.3.1</t>
  </si>
  <si>
    <t>31.3.2</t>
  </si>
  <si>
    <t>31.3.3</t>
  </si>
  <si>
    <t>31.3.4</t>
  </si>
  <si>
    <t>31.3.5</t>
  </si>
  <si>
    <t>31.3.6</t>
  </si>
  <si>
    <t>31.4.1</t>
  </si>
  <si>
    <t>ALISTADO Y PENDIENTADO</t>
  </si>
  <si>
    <t>31.5.1</t>
  </si>
  <si>
    <t>Plantilla en concreto de f´c = 21 Mpa (3000 psi) E=7 cms. Incluye malla electrosoldada.</t>
  </si>
  <si>
    <t>31.5.2</t>
  </si>
  <si>
    <t>31.6.1</t>
  </si>
  <si>
    <t>31.6.2</t>
  </si>
  <si>
    <t>31.6.3</t>
  </si>
  <si>
    <t>31.7.1</t>
  </si>
  <si>
    <t>Suministro e instalacion  puerta metalica Ancho total : 2,50 m Alto : 2,00m . Incluye,bisagras, cerraduras y elementos de fijación .  (según planos)</t>
  </si>
  <si>
    <t>31.7.2</t>
  </si>
  <si>
    <t xml:space="preserve">REJILLAS EN ALUMINIO  CONSTITUIDA POR MARCO EN PERFILES DE 50 mmx 25 mm, PERSIANA HORIZONTAL EN PERFIL OJIVA  ALUMINIO DE 25mm </t>
  </si>
  <si>
    <t>M2</t>
  </si>
  <si>
    <t>31.8.1</t>
  </si>
  <si>
    <t>31.8.2</t>
  </si>
  <si>
    <t>31.8.3</t>
  </si>
  <si>
    <t>Pintura reflectiva de aluminio con base asfaltica, espesor de pelicula de acabado 3 MILLS</t>
  </si>
  <si>
    <t>31.8.4</t>
  </si>
  <si>
    <t>FORMULARIO 32.  OBRA CIVIL CUARTO DE CLORACION</t>
  </si>
  <si>
    <t>32.1.1</t>
  </si>
  <si>
    <t>32.1.2</t>
  </si>
  <si>
    <t>32.3.1</t>
  </si>
  <si>
    <t>32.4.1</t>
  </si>
  <si>
    <t>32.5.1</t>
  </si>
  <si>
    <t>32.5.2</t>
  </si>
  <si>
    <t>32.5.3</t>
  </si>
  <si>
    <t>32.5.4</t>
  </si>
  <si>
    <t>32.5.5</t>
  </si>
  <si>
    <t>32.5.9</t>
  </si>
  <si>
    <t>32.6.1</t>
  </si>
  <si>
    <t>32.8.2</t>
  </si>
  <si>
    <t>32.9.1</t>
  </si>
  <si>
    <t>32.9.2</t>
  </si>
  <si>
    <t>32.10.</t>
  </si>
  <si>
    <t>32.10.1</t>
  </si>
  <si>
    <t>ACABADO SUPERFICIAL</t>
  </si>
  <si>
    <t>32.10.2</t>
  </si>
  <si>
    <t>Pañete simple de mortero 1 : 4</t>
  </si>
  <si>
    <t>32.10.3</t>
  </si>
  <si>
    <t>Estuco y pintura  Interior Tipo 1  vinilo a 3 manos segun planos y especificaciones de diseño en paredes.</t>
  </si>
  <si>
    <t>32.10.4</t>
  </si>
  <si>
    <t>FORMULARIO 33.  OBRA CIVIL CUARTO AUTOMATIZACION</t>
  </si>
  <si>
    <t>33.3.1</t>
  </si>
  <si>
    <t>33.3.2</t>
  </si>
  <si>
    <t>33.3.3</t>
  </si>
  <si>
    <t>33.3.4</t>
  </si>
  <si>
    <t>33.6.1</t>
  </si>
  <si>
    <t>33.7.1.</t>
  </si>
  <si>
    <t>33.8.1</t>
  </si>
  <si>
    <t>33.8.2</t>
  </si>
  <si>
    <t>33.8.3</t>
  </si>
  <si>
    <t>33.8.4</t>
  </si>
  <si>
    <t>33.9.1</t>
  </si>
  <si>
    <t>33.9.2</t>
  </si>
  <si>
    <t>Suministro e instalación de Ventaneria en aluminio color blanco, incluye vidrio 4 mm  (corrediza o fija) segun planos y especificaciones de diseño.</t>
  </si>
  <si>
    <t>33.10.</t>
  </si>
  <si>
    <t>33.10.1</t>
  </si>
  <si>
    <t>33.10.2</t>
  </si>
  <si>
    <t>33.10.3</t>
  </si>
  <si>
    <t>FORMULARIO 35. PRESUPUESTO OBRAS LOSA BASE PLANTA ELECTRICA</t>
  </si>
  <si>
    <t>35.1.1</t>
  </si>
  <si>
    <t>35.2.1</t>
  </si>
  <si>
    <t>35.3.1</t>
  </si>
  <si>
    <t>35.5.1</t>
  </si>
  <si>
    <t>35.5.2</t>
  </si>
  <si>
    <t>35.6.1</t>
  </si>
  <si>
    <t>36.1.1</t>
  </si>
  <si>
    <t>36.2.1</t>
  </si>
  <si>
    <t>36.5.1</t>
  </si>
  <si>
    <t>36.5.2</t>
  </si>
  <si>
    <t>36.5.3</t>
  </si>
  <si>
    <t>36.5.4</t>
  </si>
  <si>
    <t>36.5.5</t>
  </si>
  <si>
    <t>36.5.6</t>
  </si>
  <si>
    <t>36.6.1</t>
  </si>
  <si>
    <t>36.7.1</t>
  </si>
  <si>
    <t>36.8.1</t>
  </si>
  <si>
    <t>36.8.2</t>
  </si>
  <si>
    <t>36.9.1</t>
  </si>
  <si>
    <t>Suministro e instalación de puerta en aluminio  (incluye  marco , cerradura, bisagras y demas elementos necesarios para su correcto funcionamiento) dimensiones de 0.80m de ancho x 2.00m de alto.   (según planos)</t>
  </si>
  <si>
    <t>36.9.2</t>
  </si>
  <si>
    <t>36.10.</t>
  </si>
  <si>
    <t>36.10.1</t>
  </si>
  <si>
    <t>36.10.2</t>
  </si>
  <si>
    <t>36.10.3</t>
  </si>
  <si>
    <t>INSTALACIONES APARATOS SANITARIOS</t>
  </si>
  <si>
    <t>36.11.1</t>
  </si>
  <si>
    <t>Suministro e Instalación de Sanitario , incluye  grifería y elementos necesarios para su instalación</t>
  </si>
  <si>
    <t>36.11.2</t>
  </si>
  <si>
    <t>Suministro e Instalación de Lavamanos, incluye  grifería y elementos necesarios para su instalación.</t>
  </si>
  <si>
    <t>INSTALACIONES HIDROSANITARIAS</t>
  </si>
  <si>
    <t>36.12.1</t>
  </si>
  <si>
    <t>Instalación de Puntos sanitarios incluye tuberias y accesorios</t>
  </si>
  <si>
    <t>36.12.2</t>
  </si>
  <si>
    <t>Suministro e instalacion de Tuberia PVC-S 2"</t>
  </si>
  <si>
    <t>36.12.3</t>
  </si>
  <si>
    <t>Suministro e instalacion de Tuberia PVC-S 4"</t>
  </si>
  <si>
    <t>36.12.4</t>
  </si>
  <si>
    <t>Instalación de Puntos hidráulicos incluye tuberias y accesorios</t>
  </si>
  <si>
    <t>36.12.5</t>
  </si>
  <si>
    <t>Red de suministro PVC 1/2". Incluye tuberias y accesorios</t>
  </si>
  <si>
    <t>36.13.1</t>
  </si>
  <si>
    <t>36.13.2</t>
  </si>
  <si>
    <t>36.13.3</t>
  </si>
  <si>
    <t>Cerámica para enchape de piso de baño  (incluye lechada, carnaza y pegacor)</t>
  </si>
  <si>
    <t>36.13.4</t>
  </si>
  <si>
    <t>Cerámica para enchape de pared de baño (incluye lechada, carnaza y pegacor)</t>
  </si>
  <si>
    <t>Registro de conexión domiciliario Sifónico.</t>
  </si>
  <si>
    <t>36.14.1</t>
  </si>
  <si>
    <t>Registro no sifónico 1,0 m &lt; h &lt;= 1,40 m zona verde</t>
  </si>
  <si>
    <t>36.14.2</t>
  </si>
  <si>
    <t>Construcción de bajante de aguas lluvias en tubería PVC-S de Ø4", recubierta con pintura tipo esmalte color Azul (incluye suministro de tubería, accesorios y abrazaderas de fijación)</t>
  </si>
  <si>
    <t>36.14.3</t>
  </si>
  <si>
    <t>Suministro e instalación de sistema prefabricado  para tratamiento  de aguas residuales domesticas  con capacidad de almacenamiento de 2000 lts, incluye trampa de grasa, tanque septico con sistema de Filtro anaerobio de flujo asecendente FAFA integrado  y caja de distribución.  El sistema debe brindar una eficiencia mayor o igual al 80% en remoción de DBO5 y SST</t>
  </si>
  <si>
    <t>FORMULARIO 37. OBRA CIVIL CERRAMIENTO EBAP MARTILLO</t>
  </si>
  <si>
    <t>37.1.1</t>
  </si>
  <si>
    <t>37.2.1</t>
  </si>
  <si>
    <t>Relleno de zanjas y estructuras con material seleccionado de cantera, TIPO AFIRMADO (ART 311 - INVIAS), compactado al 95% Proctor Modificado.</t>
  </si>
  <si>
    <t>37.5.1</t>
  </si>
  <si>
    <t>37.6.1</t>
  </si>
  <si>
    <t>Concreto para pedestales f´c = 21 mpa (3000 psi)</t>
  </si>
  <si>
    <t>37.6.2</t>
  </si>
  <si>
    <t>Concreto para zapatas f´c = 21,0 Mpa (3000 psi)</t>
  </si>
  <si>
    <t>37.6.3</t>
  </si>
  <si>
    <t>37.6.4</t>
  </si>
  <si>
    <t>37.6.5</t>
  </si>
  <si>
    <t>37.7.1</t>
  </si>
  <si>
    <t>37.8.1</t>
  </si>
  <si>
    <t>37.9.1</t>
  </si>
  <si>
    <t>37.9.2</t>
  </si>
  <si>
    <t>ACABADOS</t>
  </si>
  <si>
    <t>38.9.1</t>
  </si>
  <si>
    <t>FORMULARIO 38. PRESUPUESTO OBRAS CIVILES URBANISMO Y VIAS DE ACCESO</t>
  </si>
  <si>
    <t>38.1.1</t>
  </si>
  <si>
    <t>Descapote</t>
  </si>
  <si>
    <t>38.1.2</t>
  </si>
  <si>
    <t>Cerramiento en lamina zinc 1.22x 2.44 campamento, estructura en madera amargo 4x2 @ 2.5 mts h=2,44 mts</t>
  </si>
  <si>
    <t>38.2.1</t>
  </si>
  <si>
    <t>38.2.2</t>
  </si>
  <si>
    <t>38.3.1</t>
  </si>
  <si>
    <t>38.3.2</t>
  </si>
  <si>
    <t>Relleno en roca para conformacion y proteccion de talud hacia jaguey</t>
  </si>
  <si>
    <t>38.3.3</t>
  </si>
  <si>
    <t>Construccion de pavimento en concreto</t>
  </si>
  <si>
    <t>38.4.1</t>
  </si>
  <si>
    <t>Pavimento de concreto Mr = 3,5 Mpa (500psi) e = 0,20 m</t>
  </si>
  <si>
    <t>38.5.1</t>
  </si>
  <si>
    <t>38.5.2</t>
  </si>
  <si>
    <t>38.5.3</t>
  </si>
  <si>
    <t>38.5.4</t>
  </si>
  <si>
    <t>38.5.5</t>
  </si>
  <si>
    <t>Enrocado rel 40C/60P (Concreto f´c = 21,0 Mpa (3000 psi))</t>
  </si>
  <si>
    <t>38.6.</t>
  </si>
  <si>
    <t>38.6.1</t>
  </si>
  <si>
    <t>38.6.2</t>
  </si>
  <si>
    <t>Cubierta autoportante en perfil ko2 para zona de bombas, fabricada en lamina de acero galvanizada prepintada , calidad estructural calibre 22</t>
  </si>
  <si>
    <t>38.8.1</t>
  </si>
  <si>
    <t>38.8.2</t>
  </si>
  <si>
    <t xml:space="preserve">Suministro, transporte y siembra de arena negra para zonas verdes </t>
  </si>
  <si>
    <t>CAPITULO I: REDES DE ACUEDUCTO</t>
  </si>
  <si>
    <t>1.0</t>
  </si>
  <si>
    <t xml:space="preserve">RED DE MEDIA TENSIÓN </t>
  </si>
  <si>
    <t>1.1</t>
  </si>
  <si>
    <t>Poste de concreto de 12 mts -1030 Dan=1050 Kg, incluida base autosoportada</t>
  </si>
  <si>
    <t>1.2</t>
  </si>
  <si>
    <t>Poste de concreto de 12 mts -1324 Dan=1350 Kg, incluida base autosoportada</t>
  </si>
  <si>
    <t>1.3</t>
  </si>
  <si>
    <t>Cimentacion de postes de 12 mts en concreto acorde a normativa AIR-E</t>
  </si>
  <si>
    <t>1.4</t>
  </si>
  <si>
    <t>Cable de aluminio con nucleo de acero AAAC  1,2,3 ECOLOGICO  X 3 líneas - 15 KV</t>
  </si>
  <si>
    <t>1.5</t>
  </si>
  <si>
    <t>Estructura MT tipo horizontal Fin de Linea 13200 V - trifasica. Acorde a Norna A-IRE al momento de la instalacion.</t>
  </si>
  <si>
    <t>1.6</t>
  </si>
  <si>
    <t>Estructura MT tipo horizontal angulo 5° a 20°-30° 13200 V - trifasica. Acorde a Norna A-IRE al momento de la instalacion.</t>
  </si>
  <si>
    <t>1.7</t>
  </si>
  <si>
    <t>Estructura MT tipo horizontal angulo 60° a 90° 13200 V - trifasica. Acorde a Norna  A -IRE al momento de la instalacion.</t>
  </si>
  <si>
    <t>1.8</t>
  </si>
  <si>
    <t>Retenida primaria directa a tierra completa, acorde a normativa A-IRE.</t>
  </si>
  <si>
    <t>1.9</t>
  </si>
  <si>
    <t>Pararrayos Tipo Polimericos de 15 KV - 10 KA aterrizados Homologados. ( 6 unidades para equipo de Medida MT exterior en planta y 3 en  el pto de conexión)</t>
  </si>
  <si>
    <t>1.10</t>
  </si>
  <si>
    <t>Cortacircuitos en acero inoxidable buje largo de 18" de fuga MAC-GRAW 15 KV - 200 A Con sus fusibles, para arranque en punto de conexión autorizado por ECA</t>
  </si>
  <si>
    <t>1.11</t>
  </si>
  <si>
    <t>Puentes primarios en caliente en cable de Al, incluido conector bimetalico de pistola, etc acorde a normativa A-IRE. En punto de conexión</t>
  </si>
  <si>
    <t>1.12</t>
  </si>
  <si>
    <t>Puentes primarios en frio en cable de Cu no 2, incluido estribos, pajarito, conector bimetalico de pistola, etc acorde a normativa A-IRE. En poste ingreso a planta.</t>
  </si>
  <si>
    <t>1.13</t>
  </si>
  <si>
    <t>CABLES MV XLPE 2/0 Cu 90°C 15kV PC PVC x 3 Líneas, aislamiento 133%</t>
  </si>
  <si>
    <t>1.14</t>
  </si>
  <si>
    <t xml:space="preserve">Bajante en tuberia IMC 4". Inlcuye capacete, cinda bandit, grapas bandit y accesorios. </t>
  </si>
  <si>
    <t>1.15</t>
  </si>
  <si>
    <t xml:space="preserve">Tuberia PVC de 4", incluye curva PVC de 4", excavacion, relleno, compactacion y cinta de señalizacion electrica, goma PVC y conector tipo campana para instalación en registro. X 2 </t>
  </si>
  <si>
    <t>1.16</t>
  </si>
  <si>
    <t>Sistema de puesta a tiera SPT completo para 12 mts en aluminio, Aterrizaje cada estructira de MT 13200 V acorde a normativa  A-IRE.</t>
  </si>
  <si>
    <t>1.17</t>
  </si>
  <si>
    <t xml:space="preserve">Juego de premoldeados trifasicos tipo exterior QIII3M 15KV para cable No 2/0 monopolar con pantalla en hilos y debidamente aterrizado. </t>
  </si>
  <si>
    <t>jgo</t>
  </si>
  <si>
    <t>1.18</t>
  </si>
  <si>
    <t>Equipo de Medida para media tensión tipo Intemperie, consistente en 3 TC 3 TP, Caja de medidor, bloque de prueba, cableado de señales, fexiconduits y demas accesorios. Avalado por A-IRE incluye certificados de calibracion y pruebas.</t>
  </si>
  <si>
    <t>gl</t>
  </si>
  <si>
    <t>1.19</t>
  </si>
  <si>
    <t>Registro Tipo SB-300 MT en Concreto Impermeabilizado 3500 PSI</t>
  </si>
  <si>
    <t>2.0</t>
  </si>
  <si>
    <t>EQUIPOS SUBESTACIÓN ELÉCTRICA MT 4160V</t>
  </si>
  <si>
    <t>2.1</t>
  </si>
  <si>
    <t>Celda de interruptor en vacio para media tensión 630A - linea Xiria con relé W1c1-2PEH para protección por sobrecorriente + celda de entrada o remonte con expansión a lado y lado, 24KV</t>
  </si>
  <si>
    <t>2.2</t>
  </si>
  <si>
    <t xml:space="preserve">Transformador trifasico 1500 KVA en aceite - 13200 / 4160 V Dyn5, convencional, con rele Bucholz, tanque expansivo, relé de temperatura, depósito de silica. con llantas y accesorios. Debe ir sobre rieles en C para el desplazamiento el equipo en caso de mantenimiento. Incluye izaje, fijacion y elementos necesarios para su funcionamiento Riel para transformadores de 6 metros de largo x 3" de ancho embebido en el concreto para instalación de transformador. </t>
  </si>
  <si>
    <t>2.3</t>
  </si>
  <si>
    <t xml:space="preserve">Suministro de SPT en cable 2/0, con soldadura exoterminca, platina para nodo comun de tierra, registro de inspeccion </t>
  </si>
  <si>
    <t>2.4</t>
  </si>
  <si>
    <t>Juego (3 UND) de premoldeados tipo interior referencia 7624-T-110 Terminal Encogible en Frío QTIII 15 KV para cable monopolar No (2 - 4/0) con pantalla de Hilo</t>
  </si>
  <si>
    <t>2.5</t>
  </si>
  <si>
    <t>Suministro de acometida desde el secundario del transformador hasta transferencia de media tensión en cable monopolar de Cu (3N°350 MCM) (F) XLPE 5KV al 133% + (1N°2/0AWG) (T)), incluye terminales</t>
  </si>
  <si>
    <t>2.6</t>
  </si>
  <si>
    <t>Suministro de acometida desde el generador hasta transferencia de media tensión en cable monopolar de Cu (3N°350 MCM) (F) XLPE 5KV al 133% + (1N°2/0AWG) (T)), inlcuye terminales</t>
  </si>
  <si>
    <t>2.7</t>
  </si>
  <si>
    <t>Juego (3 UND) de premoldeados tipo interior referencia 7624-T-110 Terminal Encogible en Frío QTIII 15 KV para cable monopolar No (250 - 500) MCM con pantalla de Hilo</t>
  </si>
  <si>
    <t>2.8</t>
  </si>
  <si>
    <t xml:space="preserve">Transferencia automatica a nivel 4160V linea Xiria, interruptor de 630Amp, corriente de cortocircuito de 20kA, 2 interruptores, 2 motorizados función rapida, enclavamiento eléctrico, 2 reles de protección EDR 3000, controlador de trasnferencia. Incluye celda de remonte con expación lado a lado. </t>
  </si>
  <si>
    <t>2.9</t>
  </si>
  <si>
    <t>Suministro de acometida desde transferencia hasta tren de celdas de media tensión en cable monopolar de Cu (3N°350 MCM) (F) XLPE 5KV al 133% + (1N°2/0AWG) (T)), inlcuye terminales</t>
  </si>
  <si>
    <t>2.10</t>
  </si>
  <si>
    <t>Celda de bus barra con celda de remonte, linea xiria,protecciones de 630 amp en vacio. Transformadores de corriente, CT´s, rele de protección por corriente 50/51</t>
  </si>
  <si>
    <t>2.11</t>
  </si>
  <si>
    <t>Suministro de acometida desde tren de celdas de media tensión hasta CCM 4160 en cable monopolar de Cu (3N°350 MCM) (F) XLPE 15KV al 133% + (1N°2AWG) (T)), inlcuye terminales</t>
  </si>
  <si>
    <t>2.12</t>
  </si>
  <si>
    <t>2.13</t>
  </si>
  <si>
    <t>Cento de control de motores a 4160V de la linea Ampgard con encerramiento NEMA1 , 4160V, 60hz, 1200 amp en la barra, 50KA de corriente de corto circuito, incluye tres arrancadores con reactancia de 445HPm cuatro reles de protección de corriente EMR 4000 con comunicación modbus TCP con protección por tensión y corriente. celda de ingreso de cables, un medidor de calidad de la energia PXM1000 con comunicación Mudbus TCP. celda de remonte y proteccion en vacio de 630amp linea xiria y rele de protección 50/51.</t>
  </si>
  <si>
    <t>2.14</t>
  </si>
  <si>
    <t xml:space="preserve">Suministro de acometida desdeCCM 4160 hasta bombas de 445HP en cable monopolar de Cu (3N°2 AWG) (F) XLPE 15KV al 133% + (1N°2AWG) (T)), inlcuye terminales para las 3 unidades de bombas y coraza LT con accesorios para conexión. </t>
  </si>
  <si>
    <t>2.15</t>
  </si>
  <si>
    <t>2.16</t>
  </si>
  <si>
    <t xml:space="preserve">Suministro de acometida desde BUS de barra 4160 hasta transformador 112,5kva en cable monopolar de Cu (3N°2 AWG) (F) XLPE 15KV al 133% + (1N°2AWG) (T)), inlcuye terminales </t>
  </si>
  <si>
    <t>2.17</t>
  </si>
  <si>
    <t xml:space="preserve">Transformador trifasico 112,5 KVA en aceite - 4160/112,5 V Dyn5, convencional en aceite con llantas y accesorios. Debe ir sobre rieles en C para el desplazamiento el equipo en caso de mantenimiento. </t>
  </si>
  <si>
    <t>2.18</t>
  </si>
  <si>
    <t>Damper para circulacion de aire en subestacion de 100 * 100 cm incluido fusible termico</t>
  </si>
  <si>
    <t>2.19</t>
  </si>
  <si>
    <t>Puerta cortafuego de 250 x 250 cm de boble hoja con chapa antipanico, acorde a RETIE, certificada. Soporte al fuego minimo de 3 horas.</t>
  </si>
  <si>
    <t>2.20</t>
  </si>
  <si>
    <t>Sellos corta fuego para sellado de carcamos en subestacion electrica de 50 X 80 cm Cluster o similar.</t>
  </si>
  <si>
    <t>2.21</t>
  </si>
  <si>
    <t xml:space="preserve">Trampa de aceite para transformador en aceite libre de PCB de 2000 KVA. Acorde Norma </t>
  </si>
  <si>
    <t>3.0</t>
  </si>
  <si>
    <t>GENERADOR ELÉCTRICO</t>
  </si>
  <si>
    <t>3.1</t>
  </si>
  <si>
    <t>GRUPO ELECTROGENO DE 1545KW // 1931KVA NOMINALES, 4160V - STAND -BY MODELO C1500D6 4160 VAC.INCLUYE FILTROS, PRECALENTADOR DE CAMISA, SISTEMA DE PROTECCIÓN, AMPSENTRY, GOBERNADOR ELECTRONICO, REGULADOR DE TENSIÓN PMG, INCLUYE PCC3.3, EN CONTAINER DE ENCAPSULA SOBRE TRAILER INSONORIZADO CON RUEDAS, BATERIA, SALIDA DE EXOSTO, TUBERIA DE COMBUSTIBLE Y TANQUE DE COMBUSTIBLE.</t>
  </si>
  <si>
    <t>3.2</t>
  </si>
  <si>
    <t>Juego de baterias libres de mantenimiento</t>
  </si>
  <si>
    <t>Jgo</t>
  </si>
  <si>
    <t>3.3</t>
  </si>
  <si>
    <t>Cargador de Baterias tipo industrial</t>
  </si>
  <si>
    <t>3.4</t>
  </si>
  <si>
    <t>Tuberia de Combustible para alimentacion desde el tanque de combustible externo hasta la planta de emeregencia. Incluye tuberia de llenado y descarga, valvulas de cierre de entrada y salida</t>
  </si>
  <si>
    <t>Gl</t>
  </si>
  <si>
    <t>3.5</t>
  </si>
  <si>
    <t>Tanque de combustible externo con capacidad para 100 galones para una autonomía adicional de 4 horas - en conjunto con el tanque base de la planta se genera una autonomía de 12 horas al 75% de la carga nominal según ficha técnica. Incluye instalación y tubería de suministro o retorno</t>
  </si>
  <si>
    <t>4.0</t>
  </si>
  <si>
    <t>EQUIPOS NIVEL DE TENSIÓN 460V-220V</t>
  </si>
  <si>
    <t>4.1</t>
  </si>
  <si>
    <t xml:space="preserve">Suministro de acometida desde transformador 112,5KVA hasta TG-460 en cable monopolar de Cu 3N°2/0 AWG(F)+1N°2/0 AWG(N)+1N°2 AWG (T) a 600V @ 90°C de aislamiento al 100%, incluye cintas tipo 23 y 33, terminales ponchables y demas accesorios. </t>
  </si>
  <si>
    <t xml:space="preserve"> ml</t>
  </si>
  <si>
    <t>4.2</t>
  </si>
  <si>
    <t xml:space="preserve">Tablero general a nivel de voltaje 460V, incluye protección principal de 200 amperios trifásica y protecciones parciales de 3X50, 3x60 y 3x40, gabinete tipo 3R, DPS, analizador de redes con sus respectvos TC´s </t>
  </si>
  <si>
    <t>4.3</t>
  </si>
  <si>
    <t xml:space="preserve">Suministro de acometida desde TG-460V hasta CCM de bombas en cable monopolar de Cu (3N°6 AWG)(F)+(1N°6 AWG)(N)+(1N°8 AWG) (T)) a 600V @ 90°C de aislamiento al 100%, incluye cintas tipo 23 y 33, terminales ponchables y demas accesorios. </t>
  </si>
  <si>
    <t>4.4</t>
  </si>
  <si>
    <t xml:space="preserve">Suministro de acometida desde TG-460V hasta TD Puente Grúa en cable monopolar de Cu (3N°6 AWG) (F)+ (1N°8 AWG) (T)) a 600V @ 90°C de aislamiento al 100%,  incluye cintas tipo 23 y 33, terminales ponchables y demas accesorios. </t>
  </si>
  <si>
    <t>4.5</t>
  </si>
  <si>
    <t>Suministro de acometida desde TG-460V hasta TG-220 + transformador baja - baja en cable monopolar de Cu (3N°8 AWG) (F)+ (1N°8 AWG) (T)) a 600V @ 90°C de aislamiento al 100%</t>
  </si>
  <si>
    <t>4.6</t>
  </si>
  <si>
    <t xml:space="preserve">Centro de control de motores a 460V con sus respectivas protecciones tanto principal como secundarias, barraje de 200 amperios, salida para calefacción de bombas a 120V, proteccion de 200amp principal. 2 arrancadores suaves para cargas de 13HP, protecciones de 60 amp y salidas con botoneras para encendido y apagado de las bombas, botonera de acconamiento para actuadores eléctricos. </t>
  </si>
  <si>
    <t xml:space="preserve">un </t>
  </si>
  <si>
    <t>4.7</t>
  </si>
  <si>
    <t>Tablero general a nivel de tensión 220V con transformado baja - baja tipo seco 25Kva encapsulado y ubcado dentro del mismo gabinete, incluye protección principal de 100amp termomagnetica 3 polos, cableado interno flexible calibre 2 a salida del lado de baja, protecciones parciales de 3x50amp (2 unidades) + 3x30 + 2x30</t>
  </si>
  <si>
    <t>4.8</t>
  </si>
  <si>
    <t xml:space="preserve">Suministro de acometida desde CCM hasta bombas (2 unidades) de 12,5 hp c/u  en en cable monopolar de Cu ( (3N°8)(F)+ (1N°10 AWG) (T)) a 600V @ 90°C de aislamiento al 100%. Incluye accesorios de fijación y terminales. Marcación acorde a RETIE.incluye cintas tipo 23 y 33, terminales ponchables demas accesorios y coraza LT con accesorios para conexión. </t>
  </si>
  <si>
    <t>4.9</t>
  </si>
  <si>
    <t xml:space="preserve">Suministro de acometida desde CCM 460V hasta actuadores ubicados en las bombas (6 unidades) de 2 hp c/u  en en cable monopolar de Cu ( (3N°12)(F)+ (1N°12 AWG) (T)) a 600V @ 90°C de aislamiento al 100%. Incluye accesorios de fijación y terminales. Marcación acorde a RETIE. incluye cintas tipo 23 y 33, terminales ponchables y demas accesorios. </t>
  </si>
  <si>
    <t>4.10</t>
  </si>
  <si>
    <t>Suministro de acometida desde CCM 4160 y CCM 460V  hasta las 6 unidades de bombas para sistema de calefacción en cable encauchetado 3x12. Incluye accesorios de fijación y terminales. Marcación acorde a RETIE.</t>
  </si>
  <si>
    <t>4.11</t>
  </si>
  <si>
    <t>Suministro de acometida desde TG-220V hasta TD Garita en cable monopolar de Cu ( (2N°8)(F)+ (1N°8)(N)+(1N°10 AWG) (T)) a 600V @ 90°C de aislamiento al 100%. Incluye accesorios de fijación y terminales. Marcación acorde a RETIE. Cintas 33 y 23..</t>
  </si>
  <si>
    <t>4.12</t>
  </si>
  <si>
    <t>Suministro de acometida desde TG-220V hasta TD CCM en cable monopolar de Cu ( (3N°6)(F)+ (1N°6)(N)+(1N°10 AWG) (T)) a 600V @ 90°C de aislamiento al 100%. Incluye accesorios de fijación y terminales. Marcación acorde a RETIE.incluye cinta 23 y 33</t>
  </si>
  <si>
    <t>4.13</t>
  </si>
  <si>
    <t>Suministro de acometida desde TG-220V hasta TD Cloracion en cable monopolar de Cu ( (3N°8)(F)+ (1N°8)(N)+(1N°10 AWG) (T)) a 600V @ 90°C de aislamiento al 100%. Incluye accesorios de fijación y terminales. Marcación acorde a RETIE.incluye cinta 23 y 33</t>
  </si>
  <si>
    <t>4.14</t>
  </si>
  <si>
    <t>Suministro de acometida desde TG-220V hasta TD Subestación en cable monopolar de Cu ( (3N°6)(F)+ (1N°6)(N)+(1N°8 AWG) (T)) a 600V @ 90°C de aislamiento al 100%. Incluye accesorios de fijación y terminales. Marcación acorde a RETIE..incluye cinta 23 y 33</t>
  </si>
  <si>
    <t>5.0</t>
  </si>
  <si>
    <t xml:space="preserve">DUCTERIA Y CANALIZACIONES </t>
  </si>
  <si>
    <t>5.1</t>
  </si>
  <si>
    <t>Registro Tipo SB-325 (medidas exteriores) en concreto de 3500 PSI, (sin refuerzo y sin fondo) y marco con su tapa en angulo de 2" x 1/8" ancho promedio = 0.10 a 0.15 mts</t>
  </si>
  <si>
    <t>5.2</t>
  </si>
  <si>
    <t xml:space="preserve">Banco de tuberia PCV subterranea 1Ø6" incluye goma pvc, conectores tipo campana para llegada a registros, curvas pvc </t>
  </si>
  <si>
    <t>5.3</t>
  </si>
  <si>
    <t xml:space="preserve">Banco de tuberia PCV subterranea 1Ø4" incluye goma pvc, conectores tipo campana para llegada a registros, curvas pvc </t>
  </si>
  <si>
    <t>5.4</t>
  </si>
  <si>
    <t xml:space="preserve">Banco de tuberia PCV subterranea 1Ø2" incluye goma pvc, conectores tipo campana para llegada a registros, curvas pvc </t>
  </si>
  <si>
    <t>5.5</t>
  </si>
  <si>
    <t xml:space="preserve">Banco de tuberia PCV subterranea 1Ø3" incluye goma pvc, conectores tipo campana para llegada a registros, curvas pvc </t>
  </si>
  <si>
    <t>5.6</t>
  </si>
  <si>
    <t>Bandeja porta cable tipo escalera para instalación en exterior en material acero inoxidable con inversión en caliente postfabricación Y pintura electrostática 80cm * 10cm, incluye soportes con riel channel para tipo colgante y tapas.</t>
  </si>
  <si>
    <t>5.7</t>
  </si>
  <si>
    <t>Bandeja porta cable tipo escalera para instalación en exterior en material acero inoxidable con inversión en caliente postfabricación Y pintura electrostática 40cm * 10cm, incluye soportes con riel channel para tipo colgante y tapas.</t>
  </si>
  <si>
    <t>5.8</t>
  </si>
  <si>
    <t>Bandeja porta cable tipo escalera para instalación en exterior en material acero inoxidable con inversión en caliente postfabricación Y pintura electrostática 15cm * 10cm, incluye soportes con riel channel para tipo colgante y tapas.</t>
  </si>
  <si>
    <t>5.9</t>
  </si>
  <si>
    <t>Canalizacion 0.30 X 0.50 En Zona Arena Recubierta En Concreto, Incluye: Excavacion, Compactado Con Material Del Sitio, Concreto Rojo Y Cinta De Seguridad</t>
  </si>
  <si>
    <t>5.10</t>
  </si>
  <si>
    <t>Canalizacion 0.60 X 0.80 En Zona Arena, Incluye: Excavacion, Compactado Con Material Del Sitio Y Cinta De Seguridad</t>
  </si>
  <si>
    <t>5.11</t>
  </si>
  <si>
    <t>Concreto para soportes de tableros y equipos electricos f'c=17,5 Mpa (2500 psi) (PREPARADO EN OBRA)</t>
  </si>
  <si>
    <t>6.0</t>
  </si>
  <si>
    <t xml:space="preserve">REDES INTERNAS </t>
  </si>
  <si>
    <t xml:space="preserve">SUBESTACION ELECTRICA </t>
  </si>
  <si>
    <t>6.1</t>
  </si>
  <si>
    <t xml:space="preserve">Instalación de tablero de distribucion de 30 ctos trifasico con espacio para totalizador,protecciones, en tuberia IMC 1-1/2"  con accesorios, totalizador principal de 50 amp y parciales de 3 de 1x20, 1 de 2x20 y 3 de 2x30, puentes entre totalizador y barraje. </t>
  </si>
  <si>
    <t>6.2</t>
  </si>
  <si>
    <t>Salida electrica para toma monofasica 120 V incluye toma homologada, tuberia conduit IMC de 1/2";  conduletas,  conductor  THHW N. 12 AWG (F-N-T), cajas metalica 4x4" con suplemento.</t>
  </si>
  <si>
    <t>6.3</t>
  </si>
  <si>
    <t>Salida electrica para toma bifasica 220 V incluye toma homologada de 30 A, tuberia conduit IMC de 1/2";  conduletas,  conductor  THHW N. 12 AWG (F-F-T), cajas metalica 4x4" con suplemento, conectores de resorte.</t>
  </si>
  <si>
    <t>6.4</t>
  </si>
  <si>
    <t>Suministro de salida interruptor sencillo en tubería IMC 1/2", conductor  THHW N. 12 AWG (F-N-T), cajas metalica 4x4" con suplemento, conectores de resorte e interruptor sencillo.</t>
  </si>
  <si>
    <t>6.5</t>
  </si>
  <si>
    <t xml:space="preserve">Suministro de salida para iluminación en tubería IMC 1/2", conductor THHW N. 12 AWG (F-N-T), cajas metalicas, conectores de resorte, derivación por medio de cable encuachetado 3x14 AWG para luminarias de uso general </t>
  </si>
  <si>
    <t>6.6</t>
  </si>
  <si>
    <t xml:space="preserve">Salida electrica para toma monofasica 120 V incluye toma homologada, tuberia conduit IMC de 1/2";  conduletas,  conductor  THHW N. 12 AWG (F-N-T), cajas metalica 4x4" con suplemento. Para lampara de emergencia </t>
  </si>
  <si>
    <t>6.7</t>
  </si>
  <si>
    <t>Salida electrica para toma bifasica 220 V para aire acondicionado, tuberia conduit IMC de 1/2";  conduletas,  conductor  THHW N. 10 AWG (F-F-T), cajas metalica 4x4" con suplemento, conectores de resorte.</t>
  </si>
  <si>
    <t>6.8</t>
  </si>
  <si>
    <t xml:space="preserve">Suministro de salida para iluminación reflector en tubería IMC 1/2", conductor THHW N. 12 AWG (F-F-T), cajas metalicas, conectores de resorte, derivación por medio de cable encuachetado 3x14 AWG para luminarias de uso general </t>
  </si>
  <si>
    <t>CUARTO DE CONTROL CCM</t>
  </si>
  <si>
    <t>6.9</t>
  </si>
  <si>
    <t xml:space="preserve">Instalación  de tablero de distribucion de 30 ctos trifasico con espacio para totalizador con protecciones, en tuberia IMC 1-1/2"  con accesorios, totalizador principal de 50 amp y parciales de 11 de 1x20, 1 de 2x20 y 3 de 2x30, puentes entre totalizador y barraje. </t>
  </si>
  <si>
    <t>6.10</t>
  </si>
  <si>
    <t>6.11</t>
  </si>
  <si>
    <t>6.12</t>
  </si>
  <si>
    <t>6.13</t>
  </si>
  <si>
    <t>6.14</t>
  </si>
  <si>
    <t>6.15</t>
  </si>
  <si>
    <t>6.16</t>
  </si>
  <si>
    <t xml:space="preserve">CUARTO DE CLORACION </t>
  </si>
  <si>
    <t>6.17</t>
  </si>
  <si>
    <t xml:space="preserve">Suministro  de tablero de distribucion de 12 ctos trifasico trifasico con espacio para totalizador con protecciones, principal de 3x30, parciales de 4 de 1x20,  2 de 2x20 en tuberia IMC 2"  con accesorios </t>
  </si>
  <si>
    <t>6.18</t>
  </si>
  <si>
    <t>6.19</t>
  </si>
  <si>
    <t>6.20</t>
  </si>
  <si>
    <t>Suministrode salida interruptor sencillo en tubería IMC 1/2", conductor  THHW N. 12 AWG (F-N-T), cajas metalica 4x4" con suplemento, conectores de resorte e interruptor sencillo.</t>
  </si>
  <si>
    <t>6.21</t>
  </si>
  <si>
    <t xml:space="preserve">Suministrode salida para iluminación en tubería IMC 1/2", conductor THHW N. 12 AWG (F-N-T), cajas metalicas, conectores de resorte, derivación por medio de cable encuachetado 3x14 AWG para luminarias de uso general </t>
  </si>
  <si>
    <t>6.22</t>
  </si>
  <si>
    <t>6.23</t>
  </si>
  <si>
    <t>GARITA</t>
  </si>
  <si>
    <t>6.24</t>
  </si>
  <si>
    <t xml:space="preserve">Suministro  de tablero de distribucion de 12 ctos bifasico con espacio para totalizador, con proteccion principal de 3x30, parciales de 4 de 1x20, 1 de 2x20, en tuberia IMC 2"  con accesorios </t>
  </si>
  <si>
    <t>6.25</t>
  </si>
  <si>
    <t>6.26</t>
  </si>
  <si>
    <t>Salida electrica para toma bifasica 220V  para aire acondicionado, incluye toma homologada de 30 A, tuberia conduit IMC de 1/2";  conduletas,  conductor  THHW N. 10 AWG (F-F-T), cajas metalica 4x4" con suplemento, conectores de resorte.</t>
  </si>
  <si>
    <t>6.27</t>
  </si>
  <si>
    <t>6.28</t>
  </si>
  <si>
    <t xml:space="preserve">Suministro  de salida para iluminación en tubería IMC 1/2", conductor THHW N. 12 AWG (F-N-T), cajas metalicas, conectores de resorte, derivación por medio de cable encuachetado 3x14 AWG para luminarias de uso general </t>
  </si>
  <si>
    <t>6.29</t>
  </si>
  <si>
    <t>7.0</t>
  </si>
  <si>
    <t xml:space="preserve">EQUIPOS </t>
  </si>
  <si>
    <t>7.1</t>
  </si>
  <si>
    <t>LUMINARIA HERM LED T8 2X18W 6500K +T VID O SIMILAR</t>
  </si>
  <si>
    <t>7.2</t>
  </si>
  <si>
    <t>REFLECTOR LED  200W 100-240V 6500K O SIMILAR CON FOTOCELDA PARA ENCENDIDO AUTOMATICO</t>
  </si>
  <si>
    <t>7.3</t>
  </si>
  <si>
    <t>Luminaria de emergencia LED 30W, luz blanca.</t>
  </si>
  <si>
    <t>7.4</t>
  </si>
  <si>
    <t>REFLECTOR LED  400W 100-240V 6500K O SIMILAR CON FOTOCELDA PARA ENCENDIDO AUTOMATICO</t>
  </si>
  <si>
    <t>7.5</t>
  </si>
  <si>
    <t xml:space="preserve">Aire acondicionado inverter de 24000BTU voltaje 220V, incluye tuberia de cobre, recubrimiento, cables de señal. </t>
  </si>
  <si>
    <t>8.0</t>
  </si>
  <si>
    <t>APANTALLAMIENTO Y SPT TANQUE</t>
  </si>
  <si>
    <t>8.1</t>
  </si>
  <si>
    <t>Pararrayos Tipo FRANKLIN con mastil DE 0,6 MTS y accesorios de fijación</t>
  </si>
  <si>
    <t>8.2</t>
  </si>
  <si>
    <t>Cable de cobre desnudo No.2/0</t>
  </si>
  <si>
    <t>8.3</t>
  </si>
  <si>
    <t>Punto de soldadura  CADWELD</t>
  </si>
  <si>
    <t>8.4</t>
  </si>
  <si>
    <t xml:space="preserve">Cable de alambron 8mm para apantallamiento </t>
  </si>
  <si>
    <t>8.5</t>
  </si>
  <si>
    <t>Excavación, relleno y compactación de zanja  30x50 cms</t>
  </si>
  <si>
    <t>9.0</t>
  </si>
  <si>
    <t>TELEMANDO Y TELECONTROL</t>
  </si>
  <si>
    <t>9.1</t>
  </si>
  <si>
    <t>GABINETE EN ACERO inoxidable 100x60x40 cms DOBLE FONDO</t>
  </si>
  <si>
    <t>9.2</t>
  </si>
  <si>
    <t>RTU MOTOROLA ACE 3600 CON: 
   1 CPU 3680 200 MHz;16 MB FLASH;32 MB DRAM
   1 Puerto de Radio
   1 Puerto RS232/RS485 
   1 Puerto RS-232
   1 Puerto Ethernet 10/100
   Consumo; Max 4,2 W (300 mA @ 13,8 VDC) alimentación a 100-240 VAC (Fuente Cargadora)
   Backpla in de Cinco Slots. Para Cinco Módulos I/0's.Batería de Respaldo
   2 Módulo Mixto ADD:16DI4DO EE4AI +/-20MA
   1 Radio DGM5000e LP (25W) en UHF,Cables y accesorios para ACEy configurado para ACE
   1 ANTENA - COMMSCOPE450-470 MHz 10 dB 6 Element Aluminio YagiAnt w/N-Male Pigta il</t>
  </si>
  <si>
    <t>9.3</t>
  </si>
  <si>
    <t>Pantalla HMI 10" Omron</t>
  </si>
  <si>
    <t>9.4</t>
  </si>
  <si>
    <t>Sensor de Nivel tipo radar Siemens o Vega, altura Maxima 8 Mts</t>
  </si>
  <si>
    <t>9.5</t>
  </si>
  <si>
    <t>Cable tipo coaxial Belden 9913 - 50 OHM - RG -8/U  </t>
  </si>
  <si>
    <t>9.6</t>
  </si>
  <si>
    <t>Fuente de Voltaje 5 A 110 Vac/ 24 VDC</t>
  </si>
  <si>
    <t>9.7</t>
  </si>
  <si>
    <t>Gabinete Termoplastico 50x50x25 cm</t>
  </si>
  <si>
    <t>9.8</t>
  </si>
  <si>
    <t>PROTECCION CONTRA SOBRETENSIÓN 120 VAC</t>
  </si>
  <si>
    <t>9.9</t>
  </si>
  <si>
    <t>PROTECCION CONTRA SOBRETENSIÓN 24 VDC</t>
  </si>
  <si>
    <t>9.10</t>
  </si>
  <si>
    <t>PROTECCION CONTRA SOBRETENSIÓN 4 - 20 MA</t>
  </si>
  <si>
    <t>9.11</t>
  </si>
  <si>
    <t>PROTECCION CONTRA SOBRETENSIÓN DATO RS 485</t>
  </si>
  <si>
    <t>9.12</t>
  </si>
  <si>
    <t>CABLE INSTRUMENTACION 2 X 16 APANTALLADO</t>
  </si>
  <si>
    <t>9.13</t>
  </si>
  <si>
    <t>Cable encauchetado 3X14</t>
  </si>
  <si>
    <t>9.14</t>
  </si>
  <si>
    <t>Tubos SCHEDULE 40 con Costura de 3/4"</t>
  </si>
  <si>
    <t>9.15</t>
  </si>
  <si>
    <t>Curva conduit 90 sch40 3/4"</t>
  </si>
  <si>
    <t>9.16</t>
  </si>
  <si>
    <t>RADIO DIGI XBEE RF MODEM</t>
  </si>
  <si>
    <t>9.17</t>
  </si>
  <si>
    <t>CABLE DE CONTROL No. 16</t>
  </si>
  <si>
    <t>9.18</t>
  </si>
  <si>
    <t>Sensor de presion 350 Psi - 4 - 20 mA conexión en rosca 1/2" NPT Proteccio IP 66/67</t>
  </si>
  <si>
    <t>9.19</t>
  </si>
  <si>
    <t>Actuador para operar Las valvulas de salida del sistema de Bombeo</t>
  </si>
  <si>
    <t>9.20</t>
  </si>
  <si>
    <t>UPS 6 kva</t>
  </si>
  <si>
    <t>9.21</t>
  </si>
  <si>
    <t>Sensor de vibracion para los motores del sistema de bombeo</t>
  </si>
  <si>
    <t>9.22</t>
  </si>
  <si>
    <t>controlador Unitronics Vision V-120</t>
  </si>
  <si>
    <t>CABLES MV XLPE 2 Cu 90°C 15kV PC PVC x 3 Líneas, aislamiento 133%</t>
  </si>
  <si>
    <t xml:space="preserve">Juego de premoldeados trifasicos tipo exterior QIII3M 15KV para cable No 2 monopolar con pantalla en hilos y debidamente aterrizado. </t>
  </si>
  <si>
    <t>Celda de interruptor en vacio para media tensión 630A - con relé W1c1-2PEH para protección por sobrecorriente + celda de entrada o remonte con expansión a lado y lado, 24KV</t>
  </si>
  <si>
    <t xml:space="preserve">Suministro de malla a tierra en cable 2/0, con soldadura exoterminca, platina para nodo comun de tierra, registro de inspeccion </t>
  </si>
  <si>
    <t>Suministro de acometida desde tren de celdas de media tensión hasta CCM 4160 en cable monopolar de Cu (3N°350 MCM) (F) XLPE 15KV al 133% + (1N°2/0 AWG) (T)), inlcuye terminales</t>
  </si>
  <si>
    <t xml:space="preserve">Trampa de aceite para transformador en aceite libre de PCB de 1500KVA. Acorde Norma </t>
  </si>
  <si>
    <t>GRUPO ELECTROGENO DE 1545KW // 1931KVA NOMINALES, 4160V - STAND -BY MODELO C15563D6 4160 VAC.INCLUYE FILTROS, PRECALENTADOR DE CAMISA, SISTEMA DE PROTECCIÓN, AMPSENTRY, GOBERNADOR ELECTRONICO, REGULADOR DE TENSIÓN PMG, INCLUYE PCC3.3, EN CONTAINER DE ENCAPSULA SOBRE TRAILER INSONORIZADO CON RUEDAS, BATERIA, SALIDA DE EXOSTO, TUBERIA DE COMBUSTIBLE Y TANQUE DE COMBUSTIBLE.</t>
  </si>
  <si>
    <t xml:space="preserve">Suministro  de tablero de distribucion de 30 ctos trifasico con espacio para totalizador,protecciones, en tuberia IMC 1-1/2"  con accesorios, totalizador principal de 50 amp y parciales de 3 de 1x20, 1 de 2x20 y 3 de 2x30, puentes entre totalizador y barraje. </t>
  </si>
  <si>
    <t xml:space="preserve">Suministro  de tablero de distribucion de 30 ctos trifasico con espacio para totalizador con protecciones, en tuberia IMC 1-1/2"  con accesorios, totalizador principal de 50 amp y parciales de 11 de 1x20, 1 de 2x20 y 3 de 2x30, puentes entre totalizador y barraje. </t>
  </si>
  <si>
    <t>Pantalla HMI 10" Omron ó similar</t>
  </si>
  <si>
    <t>PROTECCION CONTRA SOBRETENSIÓN SINE TAMER ó SIMILAR 120 VAC</t>
  </si>
  <si>
    <t>Tubos SCHEDULE 40  3/4" PVC</t>
  </si>
  <si>
    <t>Actuador electromecanico para operar Las valvulas de salida del sistema de Bombeo, pantalla LCD local, protocolo de comunicación modbus, indicador de posicionamiento de valvulas, cumplimiento de normas ISO 5210 y MSS SP-102, aislamiento clase F segun norma IEC 34, S2-33, carcaza en aluminio moldeado, proteccion IP68.</t>
  </si>
  <si>
    <t>TRAMITE ANTE OPERADOR DE RED</t>
  </si>
  <si>
    <t>10.1</t>
  </si>
  <si>
    <t>Solicitud de apertura de expediente segun carga, elaboracion y o actualización de planos, elaboracion de calculos y memorias electricas y mecanicas para el proyecto de acuerdo a normativa vigente del operdor de red,  legalización del proyecto pago descargo, libranzas y demas trámites ante Operador de red Local.</t>
  </si>
  <si>
    <t>10.2</t>
  </si>
  <si>
    <t>Certificado RETIE DISTRIBUCIÖN Y TRANSFORMACIÖN y USO FINAL</t>
  </si>
  <si>
    <t>ESTACION DE BOMBEO INTERMEDIA DE AGUA POTABLE EN EL CORREGIMIENTO DE MARTILLO,  MUNICIPIO DE PONEDERA 
MANO DE OBRA DE INSTALACIÓN DE TUBERÍAS, ACCESORIOS Y EQUIPOS DE REDES ELECTRICAS</t>
  </si>
  <si>
    <t>ESTACION DE BOMBEO INTERMEDIA DE AGUA POTABLE EN EL CORREGIMIENTO DE MARTILLO, MUNICIPIO DE PONEDERA
SUMINISTRO DE TUBERÍAS, ACCESORIOS Y EQUIPOS DE REDES ELECTRICAS</t>
  </si>
  <si>
    <t>SUBTOTAL OBRAS</t>
  </si>
  <si>
    <t>ADMINISTRACIÓN SUMINISTRO</t>
  </si>
  <si>
    <t>SUBTOTAL SUMNISTRO (INCLUYE IVA)</t>
  </si>
  <si>
    <t>IMPLEMENTACIÓN PGIO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</si>
</sst>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5">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240A]\ #,##0.00"/>
    <numFmt numFmtId="205" formatCode="_-[$$-240A]\ * #,##0.00_-;\-[$$-240A]\ * #,##0.00_-;_-[$$-240A]\ * &quot;-&quot;??_-;_-@_-"/>
    <numFmt numFmtId="206" formatCode="[$$-240A]\ #,##0.0000"/>
  </numFmts>
  <fonts count="64">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b/>
      <u/>
      <sz val="11"/>
      <name val="Arial"/>
      <family val="2"/>
    </font>
    <font>
      <sz val="10"/>
      <name val="Calibri"/>
      <family val="2"/>
    </font>
    <font>
      <sz val="8"/>
      <name val="Arial"/>
      <family val="2"/>
      <charset val="1"/>
    </font>
    <font>
      <b/>
      <sz val="8"/>
      <name val="Arial"/>
      <family val="2"/>
      <charset val="1"/>
    </font>
    <font>
      <sz val="9"/>
      <name val="Calibri"/>
      <family val="2"/>
    </font>
    <font>
      <sz val="8"/>
      <name val="Calibri"/>
      <family val="2"/>
    </font>
    <font>
      <sz val="10"/>
      <name val="Arial"/>
      <family val="2"/>
    </font>
    <font>
      <sz val="10"/>
      <name val="HandelGotDLig"/>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s>
  <borders count="9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ashed">
        <color indexed="64"/>
      </right>
      <top style="dashed">
        <color indexed="64"/>
      </top>
      <bottom style="dashed">
        <color indexed="64"/>
      </bottom>
      <diagonal/>
    </border>
    <border>
      <left style="dotted">
        <color indexed="64"/>
      </left>
      <right style="dotted">
        <color indexed="64"/>
      </right>
      <top/>
      <bottom style="dotted">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s>
  <cellStyleXfs count="264">
    <xf numFmtId="0" fontId="0" fillId="0" borderId="0"/>
    <xf numFmtId="0" fontId="10" fillId="2" borderId="0" applyNumberFormat="0" applyBorder="0" applyAlignment="0" applyProtection="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8" borderId="0" applyNumberFormat="0" applyBorder="0" applyAlignment="0" applyProtection="0"/>
    <xf numFmtId="0" fontId="10" fillId="11" borderId="0" applyNumberFormat="0" applyBorder="0" applyAlignment="0" applyProtection="0"/>
    <xf numFmtId="0" fontId="11" fillId="12"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4" borderId="0" applyNumberFormat="0" applyBorder="0" applyAlignment="0" applyProtection="0"/>
    <xf numFmtId="0" fontId="13" fillId="16" borderId="1" applyNumberFormat="0" applyAlignment="0" applyProtection="0"/>
    <xf numFmtId="0" fontId="14" fillId="17" borderId="2" applyNumberFormat="0" applyAlignment="0" applyProtection="0"/>
    <xf numFmtId="0" fontId="15" fillId="0" borderId="3" applyNumberFormat="0" applyFill="0" applyAlignment="0" applyProtection="0"/>
    <xf numFmtId="0" fontId="16" fillId="0" borderId="0" applyNumberFormat="0" applyFill="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21" borderId="0" applyNumberFormat="0" applyBorder="0" applyAlignment="0" applyProtection="0"/>
    <xf numFmtId="0" fontId="17" fillId="7" borderId="1" applyNumberFormat="0" applyAlignment="0" applyProtection="0"/>
    <xf numFmtId="0" fontId="27" fillId="0" borderId="0">
      <alignment vertical="top"/>
    </xf>
    <xf numFmtId="183" fontId="7" fillId="0" borderId="0" applyFont="0" applyFill="0" applyBorder="0" applyAlignment="0" applyProtection="0"/>
    <xf numFmtId="0" fontId="18" fillId="3" borderId="0" applyNumberFormat="0" applyBorder="0" applyAlignment="0" applyProtection="0"/>
    <xf numFmtId="173" fontId="6" fillId="0" borderId="0" applyFont="0" applyFill="0" applyBorder="0" applyAlignment="0" applyProtection="0"/>
    <xf numFmtId="2" fontId="8" fillId="0" borderId="4" applyFont="0" applyBorder="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73" fontId="7" fillId="0" borderId="0" applyFont="0" applyFill="0" applyBorder="0" applyAlignment="0" applyProtection="0"/>
    <xf numFmtId="169" fontId="7" fillId="0" borderId="0" applyFont="0" applyFill="0" applyBorder="0" applyAlignment="0" applyProtection="0"/>
    <xf numFmtId="178" fontId="7" fillId="0" borderId="0" applyFont="0" applyFill="0" applyBorder="0" applyAlignment="0" applyProtection="0"/>
    <xf numFmtId="175" fontId="7" fillId="0" borderId="0" applyFont="0" applyFill="0" applyBorder="0" applyAlignment="0" applyProtection="0"/>
    <xf numFmtId="175" fontId="7" fillId="0" borderId="0" applyFont="0" applyFill="0" applyBorder="0" applyAlignment="0" applyProtection="0"/>
    <xf numFmtId="175" fontId="7" fillId="0" borderId="0" applyFont="0" applyFill="0" applyBorder="0" applyAlignment="0" applyProtection="0"/>
    <xf numFmtId="178" fontId="7" fillId="0" borderId="0" applyFont="0" applyFill="0" applyBorder="0" applyAlignment="0" applyProtection="0"/>
    <xf numFmtId="174" fontId="7" fillId="0" borderId="0" applyFont="0" applyFill="0" applyBorder="0" applyAlignment="0" applyProtection="0"/>
    <xf numFmtId="169" fontId="10" fillId="0" borderId="0" applyFont="0" applyFill="0" applyBorder="0" applyAlignment="0" applyProtection="0"/>
    <xf numFmtId="174" fontId="7" fillId="0" borderId="0" applyFont="0" applyFill="0" applyBorder="0" applyAlignment="0" applyProtection="0"/>
    <xf numFmtId="169" fontId="7" fillId="0" borderId="0" applyFont="0" applyFill="0" applyBorder="0" applyAlignment="0" applyProtection="0"/>
    <xf numFmtId="169" fontId="28" fillId="0" borderId="0" applyFont="0" applyFill="0" applyBorder="0" applyAlignment="0" applyProtection="0"/>
    <xf numFmtId="173" fontId="7" fillId="0" borderId="0" applyFont="0" applyFill="0" applyBorder="0" applyAlignment="0" applyProtection="0"/>
    <xf numFmtId="0" fontId="7" fillId="0" borderId="0" applyFont="0" applyFill="0" applyBorder="0" applyAlignment="0" applyProtection="0"/>
    <xf numFmtId="0" fontId="28"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9" fontId="7" fillId="0" borderId="0" applyFont="0" applyFill="0" applyBorder="0" applyAlignment="0" applyProtection="0"/>
    <xf numFmtId="168" fontId="10" fillId="0" borderId="0" applyFont="0" applyFill="0" applyBorder="0" applyAlignment="0" applyProtection="0"/>
    <xf numFmtId="170" fontId="7" fillId="0" borderId="0" applyFont="0" applyFill="0" applyBorder="0" applyAlignment="0" applyProtection="0"/>
    <xf numFmtId="177" fontId="7" fillId="0" borderId="0" applyFont="0" applyFill="0" applyBorder="0" applyAlignment="0" applyProtection="0"/>
    <xf numFmtId="165" fontId="7" fillId="0" borderId="0" applyFont="0" applyFill="0" applyBorder="0" applyAlignment="0" applyProtection="0"/>
    <xf numFmtId="177"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70"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0" fontId="19" fillId="22" borderId="0" applyNumberFormat="0" applyBorder="0" applyAlignment="0" applyProtection="0"/>
    <xf numFmtId="0" fontId="19" fillId="22" borderId="0" applyNumberFormat="0" applyBorder="0" applyAlignment="0" applyProtection="0"/>
    <xf numFmtId="0" fontId="7" fillId="0" borderId="0"/>
    <xf numFmtId="0" fontId="7" fillId="0" borderId="0"/>
    <xf numFmtId="0" fontId="28" fillId="0" borderId="0"/>
    <xf numFmtId="0" fontId="7" fillId="0" borderId="0"/>
    <xf numFmtId="0" fontId="7" fillId="0" borderId="0"/>
    <xf numFmtId="0" fontId="29"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0" fillId="0" borderId="0"/>
    <xf numFmtId="0" fontId="29" fillId="0" borderId="0"/>
    <xf numFmtId="0" fontId="29" fillId="0" borderId="0"/>
    <xf numFmtId="0" fontId="7" fillId="0" borderId="0"/>
    <xf numFmtId="0" fontId="7" fillId="0" borderId="0"/>
    <xf numFmtId="0" fontId="7" fillId="0" borderId="0"/>
    <xf numFmtId="0" fontId="7" fillId="23" borderId="5" applyNumberFormat="0" applyFont="0" applyAlignment="0" applyProtection="0"/>
    <xf numFmtId="9" fontId="10" fillId="0" borderId="0" applyFont="0" applyFill="0" applyBorder="0" applyAlignment="0" applyProtection="0"/>
    <xf numFmtId="9" fontId="6" fillId="0" borderId="0" applyFont="0" applyFill="0" applyBorder="0" applyAlignment="0" applyProtection="0"/>
    <xf numFmtId="9" fontId="29" fillId="0" borderId="0" applyFont="0" applyFill="0" applyBorder="0" applyAlignment="0" applyProtection="0"/>
    <xf numFmtId="9" fontId="7" fillId="0" borderId="0" applyFont="0" applyFill="0" applyBorder="0" applyAlignment="0" applyProtection="0"/>
    <xf numFmtId="9" fontId="28"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20" fillId="16" borderId="6" applyNumberFormat="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4" fillId="0" borderId="7" applyNumberFormat="0" applyFill="0" applyAlignment="0" applyProtection="0"/>
    <xf numFmtId="0" fontId="25" fillId="0" borderId="8" applyNumberFormat="0" applyFill="0" applyAlignment="0" applyProtection="0"/>
    <xf numFmtId="0" fontId="16" fillId="0" borderId="9" applyNumberFormat="0" applyFill="0" applyAlignment="0" applyProtection="0"/>
    <xf numFmtId="0" fontId="23" fillId="0" borderId="0" applyNumberFormat="0" applyFill="0" applyBorder="0" applyAlignment="0" applyProtection="0"/>
    <xf numFmtId="0" fontId="26" fillId="0" borderId="10" applyNumberFormat="0" applyFill="0" applyAlignment="0" applyProtection="0"/>
    <xf numFmtId="0" fontId="26" fillId="0" borderId="10" applyNumberFormat="0" applyFill="0" applyAlignment="0" applyProtection="0"/>
    <xf numFmtId="173" fontId="30" fillId="0" borderId="0" applyFont="0" applyFill="0" applyBorder="0" applyAlignment="0" applyProtection="0"/>
    <xf numFmtId="0" fontId="6" fillId="0" borderId="0"/>
    <xf numFmtId="9" fontId="30" fillId="0" borderId="0" applyFont="0" applyFill="0" applyBorder="0" applyAlignment="0" applyProtection="0"/>
    <xf numFmtId="0" fontId="6" fillId="0" borderId="0"/>
    <xf numFmtId="177" fontId="6" fillId="0" borderId="0" applyFont="0" applyFill="0" applyBorder="0" applyAlignment="0" applyProtection="0"/>
    <xf numFmtId="0" fontId="5" fillId="0" borderId="0"/>
    <xf numFmtId="0" fontId="6" fillId="0" borderId="0"/>
    <xf numFmtId="0" fontId="6" fillId="0" borderId="0"/>
    <xf numFmtId="0" fontId="4" fillId="0" borderId="0"/>
    <xf numFmtId="43" fontId="4" fillId="0" borderId="0" applyFont="0" applyFill="0" applyBorder="0" applyAlignment="0" applyProtection="0"/>
    <xf numFmtId="0" fontId="6" fillId="0" borderId="0"/>
    <xf numFmtId="0" fontId="10" fillId="2" borderId="0" applyNumberFormat="0" applyBorder="0" applyAlignment="0" applyProtection="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8" borderId="0" applyNumberFormat="0" applyBorder="0" applyAlignment="0" applyProtection="0"/>
    <xf numFmtId="0" fontId="10" fillId="11" borderId="0" applyNumberFormat="0" applyBorder="0" applyAlignment="0" applyProtection="0"/>
    <xf numFmtId="0" fontId="11" fillId="12"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4" borderId="0" applyNumberFormat="0" applyBorder="0" applyAlignment="0" applyProtection="0"/>
    <xf numFmtId="0" fontId="13" fillId="16" borderId="1" applyNumberFormat="0" applyAlignment="0" applyProtection="0"/>
    <xf numFmtId="0" fontId="6" fillId="0" borderId="0"/>
    <xf numFmtId="0" fontId="14" fillId="17" borderId="2" applyNumberFormat="0" applyAlignment="0" applyProtection="0"/>
    <xf numFmtId="0" fontId="15" fillId="0" borderId="3" applyNumberFormat="0" applyFill="0" applyAlignment="0" applyProtection="0"/>
    <xf numFmtId="188" fontId="8" fillId="0" borderId="49">
      <alignment horizontal="right"/>
    </xf>
    <xf numFmtId="188" fontId="8" fillId="0" borderId="49">
      <alignment horizontal="right"/>
    </xf>
    <xf numFmtId="2" fontId="8" fillId="0" borderId="0"/>
    <xf numFmtId="2" fontId="8" fillId="0" borderId="0"/>
    <xf numFmtId="2" fontId="8" fillId="0" borderId="0"/>
    <xf numFmtId="189" fontId="8" fillId="0" borderId="0"/>
    <xf numFmtId="189" fontId="8" fillId="0" borderId="0"/>
    <xf numFmtId="189" fontId="8" fillId="0" borderId="0"/>
    <xf numFmtId="190" fontId="9" fillId="0" borderId="0"/>
    <xf numFmtId="190" fontId="9" fillId="0" borderId="0"/>
    <xf numFmtId="190" fontId="9" fillId="0" borderId="0"/>
    <xf numFmtId="188" fontId="8" fillId="0" borderId="49">
      <alignment horizontal="right"/>
    </xf>
    <xf numFmtId="191" fontId="6" fillId="0" borderId="0">
      <protection locked="0"/>
    </xf>
    <xf numFmtId="3" fontId="35" fillId="0" borderId="0" applyFont="0" applyFill="0" applyBorder="0" applyAlignment="0" applyProtection="0"/>
    <xf numFmtId="192" fontId="6" fillId="0" borderId="0">
      <protection locked="0"/>
    </xf>
    <xf numFmtId="193" fontId="35" fillId="0" borderId="0" applyFont="0" applyFill="0" applyBorder="0" applyAlignment="0" applyProtection="0"/>
    <xf numFmtId="194" fontId="6" fillId="0" borderId="0">
      <protection locked="0"/>
    </xf>
    <xf numFmtId="0" fontId="16" fillId="0" borderId="0" applyNumberFormat="0" applyFill="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21" borderId="0" applyNumberFormat="0" applyBorder="0" applyAlignment="0" applyProtection="0"/>
    <xf numFmtId="0" fontId="17" fillId="7" borderId="1" applyNumberFormat="0" applyAlignment="0" applyProtection="0"/>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6" fontId="6"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7" fontId="6" fillId="0" borderId="0">
      <protection locked="0"/>
    </xf>
    <xf numFmtId="197" fontId="6" fillId="0" borderId="0">
      <protection locked="0"/>
    </xf>
    <xf numFmtId="0" fontId="18" fillId="3" borderId="0" applyNumberFormat="0" applyBorder="0" applyAlignment="0" applyProtection="0"/>
    <xf numFmtId="198" fontId="8" fillId="0" borderId="0">
      <alignment horizontal="right"/>
    </xf>
    <xf numFmtId="198" fontId="8" fillId="0" borderId="0">
      <alignment horizontal="right"/>
    </xf>
    <xf numFmtId="198" fontId="8" fillId="0" borderId="0">
      <alignment horizontal="right"/>
    </xf>
    <xf numFmtId="199" fontId="8" fillId="0" borderId="0" applyFont="0" applyFill="0" applyBorder="0" applyAlignment="0">
      <alignment horizontal="center"/>
    </xf>
    <xf numFmtId="199" fontId="8" fillId="0" borderId="0" applyFont="0" applyFill="0" applyBorder="0" applyAlignment="0">
      <alignment horizontal="center"/>
    </xf>
    <xf numFmtId="2" fontId="8" fillId="0" borderId="4" applyFont="0" applyBorder="0"/>
    <xf numFmtId="169" fontId="10"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200" fontId="8" fillId="0" borderId="0">
      <alignment horizontal="right"/>
    </xf>
    <xf numFmtId="200" fontId="8" fillId="0" borderId="0">
      <alignment horizontal="right"/>
    </xf>
    <xf numFmtId="200" fontId="8" fillId="0" borderId="0">
      <alignment horizontal="right"/>
    </xf>
    <xf numFmtId="201" fontId="6" fillId="0" borderId="0" applyFont="0" applyFill="0" applyBorder="0" applyAlignment="0" applyProtection="0"/>
    <xf numFmtId="201" fontId="6" fillId="0" borderId="0" applyFont="0" applyFill="0" applyBorder="0" applyAlignment="0" applyProtection="0"/>
    <xf numFmtId="164" fontId="6" fillId="0" borderId="0" applyFont="0" applyFill="0" applyBorder="0" applyAlignment="0" applyProtection="0"/>
    <xf numFmtId="168"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164" fontId="6" fillId="0" borderId="0" applyFont="0" applyFill="0" applyBorder="0" applyAlignment="0" applyProtection="0"/>
    <xf numFmtId="168" fontId="10" fillId="0" borderId="0" applyFont="0" applyFill="0" applyBorder="0" applyAlignment="0" applyProtection="0"/>
    <xf numFmtId="193" fontId="40" fillId="0" borderId="0" applyFont="0" applyFill="0" applyBorder="0" applyAlignment="0" applyProtection="0"/>
    <xf numFmtId="0" fontId="19" fillId="22" borderId="0" applyNumberFormat="0" applyBorder="0" applyAlignment="0" applyProtection="0"/>
    <xf numFmtId="202" fontId="8" fillId="0" borderId="0" applyFont="0" applyFill="0" applyBorder="0" applyAlignment="0">
      <alignment horizontal="center"/>
    </xf>
    <xf numFmtId="202" fontId="8" fillId="0" borderId="0" applyFont="0" applyFill="0" applyBorder="0" applyAlignment="0">
      <alignment horizontal="center"/>
    </xf>
    <xf numFmtId="0" fontId="6" fillId="0" borderId="0"/>
    <xf numFmtId="0" fontId="6" fillId="0" borderId="0"/>
    <xf numFmtId="0" fontId="39" fillId="0" borderId="0"/>
    <xf numFmtId="0" fontId="3" fillId="0" borderId="0"/>
    <xf numFmtId="0" fontId="39" fillId="0" borderId="0"/>
    <xf numFmtId="0" fontId="6" fillId="0" borderId="0"/>
    <xf numFmtId="0" fontId="6" fillId="0" borderId="0"/>
    <xf numFmtId="0" fontId="6" fillId="0" borderId="0"/>
    <xf numFmtId="0" fontId="6" fillId="0" borderId="0"/>
    <xf numFmtId="0" fontId="41" fillId="0" borderId="0"/>
    <xf numFmtId="0" fontId="6" fillId="0" borderId="0"/>
    <xf numFmtId="0" fontId="6" fillId="23" borderId="5" applyNumberFormat="0" applyFont="0" applyAlignment="0" applyProtection="0"/>
    <xf numFmtId="203" fontId="6" fillId="0" borderId="0">
      <protection locked="0"/>
    </xf>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39" fillId="0" borderId="0" applyFont="0" applyFill="0" applyBorder="0" applyAlignment="0" applyProtection="0"/>
    <xf numFmtId="0" fontId="42" fillId="0" borderId="0">
      <alignment vertical="top"/>
    </xf>
    <xf numFmtId="0" fontId="20" fillId="16" borderId="6" applyNumberFormat="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4" fillId="0" borderId="7" applyNumberFormat="0" applyFill="0" applyAlignment="0" applyProtection="0"/>
    <xf numFmtId="0" fontId="25" fillId="0" borderId="8" applyNumberFormat="0" applyFill="0" applyAlignment="0" applyProtection="0"/>
    <xf numFmtId="0" fontId="16" fillId="0" borderId="9" applyNumberFormat="0" applyFill="0" applyAlignment="0" applyProtection="0"/>
    <xf numFmtId="0" fontId="23" fillId="0" borderId="0" applyNumberFormat="0" applyFill="0" applyBorder="0" applyAlignment="0" applyProtection="0"/>
    <xf numFmtId="197" fontId="6" fillId="0" borderId="53">
      <protection locked="0"/>
    </xf>
    <xf numFmtId="0" fontId="46" fillId="0" borderId="0"/>
    <xf numFmtId="0" fontId="47" fillId="0" borderId="0" applyNumberFormat="0" applyFill="0" applyBorder="0" applyAlignment="0" applyProtection="0">
      <alignment vertical="top"/>
      <protection locked="0"/>
    </xf>
    <xf numFmtId="44" fontId="62" fillId="0" borderId="0" applyFont="0" applyFill="0" applyBorder="0" applyAlignment="0" applyProtection="0"/>
    <xf numFmtId="0" fontId="2" fillId="0" borderId="0"/>
    <xf numFmtId="173" fontId="6" fillId="0" borderId="0" applyFont="0" applyFill="0" applyBorder="0" applyAlignment="0" applyProtection="0"/>
    <xf numFmtId="0" fontId="2" fillId="0" borderId="0"/>
    <xf numFmtId="0" fontId="6" fillId="0" borderId="0"/>
    <xf numFmtId="0" fontId="2" fillId="0" borderId="0"/>
    <xf numFmtId="0" fontId="1" fillId="0" borderId="0"/>
  </cellStyleXfs>
  <cellXfs count="526">
    <xf numFmtId="0" fontId="0" fillId="0" borderId="0" xfId="0"/>
    <xf numFmtId="0" fontId="31" fillId="0" borderId="0" xfId="89" applyFont="1"/>
    <xf numFmtId="0" fontId="31" fillId="0" borderId="0" xfId="89" applyFont="1" applyAlignment="1">
      <alignment horizontal="center"/>
    </xf>
    <xf numFmtId="0" fontId="33" fillId="0" borderId="0" xfId="90" applyFont="1"/>
    <xf numFmtId="0" fontId="32" fillId="0" borderId="0" xfId="90" applyFont="1"/>
    <xf numFmtId="0" fontId="34" fillId="0" borderId="0" xfId="89" applyFont="1"/>
    <xf numFmtId="0" fontId="34" fillId="0" borderId="0" xfId="89" applyFont="1" applyAlignment="1">
      <alignment horizontal="center"/>
    </xf>
    <xf numFmtId="0" fontId="34" fillId="0" borderId="38" xfId="89" applyFont="1" applyBorder="1"/>
    <xf numFmtId="0" fontId="34" fillId="0" borderId="39" xfId="89" applyFont="1" applyBorder="1"/>
    <xf numFmtId="0" fontId="34" fillId="0" borderId="36" xfId="89" applyFont="1" applyBorder="1"/>
    <xf numFmtId="0" fontId="34" fillId="0" borderId="37" xfId="89" applyFont="1" applyBorder="1"/>
    <xf numFmtId="0" fontId="34" fillId="0" borderId="0" xfId="90" applyFont="1"/>
    <xf numFmtId="0" fontId="34" fillId="0" borderId="36" xfId="90" applyFont="1" applyBorder="1"/>
    <xf numFmtId="0" fontId="34" fillId="0" borderId="37" xfId="90" applyFont="1" applyBorder="1"/>
    <xf numFmtId="182" fontId="34" fillId="0" borderId="37" xfId="90" applyNumberFormat="1" applyFont="1" applyBorder="1"/>
    <xf numFmtId="184" fontId="34" fillId="0" borderId="37" xfId="90" applyNumberFormat="1" applyFont="1" applyBorder="1"/>
    <xf numFmtId="0" fontId="31" fillId="0" borderId="36" xfId="89" applyFont="1" applyBorder="1"/>
    <xf numFmtId="0" fontId="31" fillId="0" borderId="37" xfId="89" applyFont="1" applyBorder="1"/>
    <xf numFmtId="0" fontId="32" fillId="0" borderId="0" xfId="0" applyFont="1"/>
    <xf numFmtId="0" fontId="34" fillId="25" borderId="0" xfId="89" applyFont="1" applyFill="1"/>
    <xf numFmtId="0" fontId="34" fillId="25" borderId="36" xfId="89" applyFont="1" applyFill="1" applyBorder="1"/>
    <xf numFmtId="0" fontId="31" fillId="25" borderId="0" xfId="89" applyFont="1" applyFill="1"/>
    <xf numFmtId="0" fontId="34" fillId="25" borderId="37" xfId="89" applyFont="1" applyFill="1" applyBorder="1"/>
    <xf numFmtId="0" fontId="48" fillId="0" borderId="0" xfId="89" applyFont="1"/>
    <xf numFmtId="0" fontId="32" fillId="0" borderId="38" xfId="0" applyFont="1" applyBorder="1"/>
    <xf numFmtId="0" fontId="32" fillId="0" borderId="80" xfId="0" applyFont="1" applyBorder="1"/>
    <xf numFmtId="0" fontId="32" fillId="0" borderId="36" xfId="0" applyFont="1" applyBorder="1"/>
    <xf numFmtId="0" fontId="32" fillId="0" borderId="37" xfId="0" applyFont="1" applyBorder="1"/>
    <xf numFmtId="0" fontId="34" fillId="0" borderId="37" xfId="0" applyFont="1" applyBorder="1" applyAlignment="1">
      <alignment horizontal="center" wrapText="1"/>
    </xf>
    <xf numFmtId="0" fontId="45" fillId="0" borderId="37" xfId="255" applyFont="1" applyBorder="1" applyAlignment="1">
      <alignment horizontal="center" vertical="center"/>
    </xf>
    <xf numFmtId="0" fontId="45" fillId="0" borderId="37" xfId="0" applyFont="1" applyBorder="1" applyAlignment="1">
      <alignment horizontal="center" vertical="center"/>
    </xf>
    <xf numFmtId="0" fontId="45" fillId="0" borderId="37" xfId="0" applyFont="1" applyBorder="1" applyAlignment="1">
      <alignment vertical="center"/>
    </xf>
    <xf numFmtId="1" fontId="45" fillId="0" borderId="37" xfId="0" applyNumberFormat="1" applyFont="1" applyBorder="1" applyAlignment="1">
      <alignment horizontal="center" vertical="center"/>
    </xf>
    <xf numFmtId="0" fontId="45" fillId="0" borderId="37" xfId="0" applyFont="1" applyBorder="1" applyAlignment="1">
      <alignment horizontal="center"/>
    </xf>
    <xf numFmtId="0" fontId="44" fillId="0" borderId="37" xfId="0" applyFont="1" applyBorder="1" applyAlignment="1" applyProtection="1">
      <alignment horizontal="center"/>
      <protection locked="0"/>
    </xf>
    <xf numFmtId="0" fontId="44" fillId="0" borderId="37" xfId="0" applyFont="1" applyBorder="1" applyAlignment="1">
      <alignment horizontal="center" vertical="center"/>
    </xf>
    <xf numFmtId="4" fontId="32" fillId="0" borderId="37" xfId="0" applyNumberFormat="1" applyFont="1" applyBorder="1" applyAlignment="1">
      <alignment horizontal="center" vertical="center"/>
    </xf>
    <xf numFmtId="0" fontId="44" fillId="0" borderId="37" xfId="0" applyFont="1" applyBorder="1" applyAlignment="1">
      <alignment horizontal="left" vertical="center"/>
    </xf>
    <xf numFmtId="0" fontId="44" fillId="0" borderId="37" xfId="0" applyFont="1" applyBorder="1" applyAlignment="1">
      <alignment horizontal="center"/>
    </xf>
    <xf numFmtId="173" fontId="32" fillId="0" borderId="37" xfId="34" applyFont="1" applyFill="1" applyBorder="1"/>
    <xf numFmtId="173" fontId="32" fillId="0" borderId="37" xfId="0" applyNumberFormat="1" applyFont="1" applyBorder="1"/>
    <xf numFmtId="0" fontId="44" fillId="0" borderId="37" xfId="0" applyFont="1" applyBorder="1" applyAlignment="1">
      <alignment horizontal="center" wrapText="1"/>
    </xf>
    <xf numFmtId="173" fontId="32" fillId="0" borderId="37" xfId="34" applyFont="1" applyFill="1" applyBorder="1" applyAlignment="1">
      <alignment horizontal="center" wrapText="1"/>
    </xf>
    <xf numFmtId="166" fontId="32" fillId="0" borderId="37" xfId="0" applyNumberFormat="1" applyFont="1" applyBorder="1"/>
    <xf numFmtId="43" fontId="32" fillId="0" borderId="37" xfId="34" applyNumberFormat="1" applyFont="1" applyFill="1" applyBorder="1"/>
    <xf numFmtId="43" fontId="32" fillId="0" borderId="37" xfId="0" applyNumberFormat="1" applyFont="1" applyBorder="1"/>
    <xf numFmtId="0" fontId="33" fillId="0" borderId="37" xfId="0" applyFont="1" applyBorder="1"/>
    <xf numFmtId="0" fontId="32" fillId="0" borderId="37" xfId="0" applyFont="1" applyBorder="1" applyAlignment="1">
      <alignment horizontal="center"/>
    </xf>
    <xf numFmtId="0" fontId="43" fillId="0" borderId="37" xfId="0" applyFont="1" applyBorder="1" applyAlignment="1">
      <alignment wrapText="1"/>
    </xf>
    <xf numFmtId="0" fontId="34" fillId="0" borderId="37" xfId="0" applyFont="1" applyBorder="1" applyAlignment="1">
      <alignment horizontal="right"/>
    </xf>
    <xf numFmtId="0" fontId="32" fillId="0" borderId="81" xfId="0" applyFont="1" applyBorder="1"/>
    <xf numFmtId="0" fontId="32" fillId="0" borderId="82" xfId="0" applyFont="1" applyBorder="1"/>
    <xf numFmtId="0" fontId="32" fillId="0" borderId="83" xfId="0" applyFont="1" applyBorder="1"/>
    <xf numFmtId="0" fontId="51" fillId="0" borderId="0" xfId="0" applyFont="1"/>
    <xf numFmtId="0" fontId="51" fillId="0" borderId="62" xfId="0" applyFont="1" applyBorder="1" applyAlignment="1">
      <alignment horizontal="center"/>
    </xf>
    <xf numFmtId="0" fontId="53" fillId="0" borderId="54" xfId="0" applyFont="1" applyBorder="1" applyAlignment="1">
      <alignment horizontal="center"/>
    </xf>
    <xf numFmtId="0" fontId="51" fillId="0" borderId="54" xfId="0" applyFont="1" applyBorder="1" applyAlignment="1">
      <alignment vertical="center"/>
    </xf>
    <xf numFmtId="0" fontId="51" fillId="0" borderId="73" xfId="0" applyFont="1" applyBorder="1" applyAlignment="1">
      <alignment vertical="center"/>
    </xf>
    <xf numFmtId="0" fontId="51" fillId="0" borderId="59" xfId="0" applyFont="1" applyBorder="1" applyAlignment="1">
      <alignment horizontal="center"/>
    </xf>
    <xf numFmtId="0" fontId="51" fillId="0" borderId="58" xfId="0" applyFont="1" applyBorder="1" applyAlignment="1">
      <alignment horizontal="right" vertical="center"/>
    </xf>
    <xf numFmtId="0" fontId="51" fillId="0" borderId="29" xfId="0" applyFont="1" applyBorder="1" applyAlignment="1">
      <alignment horizontal="center" vertical="center"/>
    </xf>
    <xf numFmtId="0" fontId="51" fillId="0" borderId="35" xfId="0" applyFont="1" applyBorder="1" applyAlignment="1">
      <alignment horizontal="center" vertical="center"/>
    </xf>
    <xf numFmtId="0" fontId="51" fillId="0" borderId="11" xfId="0" applyFont="1" applyBorder="1" applyAlignment="1">
      <alignment horizontal="center"/>
    </xf>
    <xf numFmtId="0" fontId="51" fillId="0" borderId="0" xfId="0" applyFont="1" applyAlignment="1">
      <alignment horizontal="right" vertical="center"/>
    </xf>
    <xf numFmtId="1" fontId="51" fillId="0" borderId="18" xfId="0" applyNumberFormat="1" applyFont="1" applyBorder="1" applyAlignment="1">
      <alignment horizontal="center" vertical="center"/>
    </xf>
    <xf numFmtId="1" fontId="51" fillId="0" borderId="30" xfId="0" applyNumberFormat="1" applyFont="1" applyBorder="1" applyAlignment="1">
      <alignment horizontal="center" vertical="center"/>
    </xf>
    <xf numFmtId="1" fontId="51" fillId="0" borderId="12" xfId="0" applyNumberFormat="1" applyFont="1" applyBorder="1" applyAlignment="1">
      <alignment horizontal="center" vertical="center"/>
    </xf>
    <xf numFmtId="0" fontId="51" fillId="0" borderId="72" xfId="0" applyFont="1" applyBorder="1" applyAlignment="1">
      <alignment horizontal="left"/>
    </xf>
    <xf numFmtId="0" fontId="51" fillId="0" borderId="55" xfId="0" applyFont="1" applyBorder="1" applyAlignment="1">
      <alignment horizontal="center"/>
    </xf>
    <xf numFmtId="0" fontId="51" fillId="0" borderId="71" xfId="0" applyFont="1" applyBorder="1" applyAlignment="1">
      <alignment horizontal="center"/>
    </xf>
    <xf numFmtId="0" fontId="51" fillId="0" borderId="27" xfId="0" applyFont="1" applyBorder="1"/>
    <xf numFmtId="0" fontId="51" fillId="0" borderId="31" xfId="0" applyFont="1" applyBorder="1"/>
    <xf numFmtId="0" fontId="51" fillId="0" borderId="69" xfId="0" applyFont="1" applyBorder="1"/>
    <xf numFmtId="0" fontId="51" fillId="0" borderId="59" xfId="0" applyFont="1" applyBorder="1"/>
    <xf numFmtId="0" fontId="51" fillId="0" borderId="58" xfId="0" applyFont="1" applyBorder="1"/>
    <xf numFmtId="0" fontId="51" fillId="0" borderId="57" xfId="0" applyFont="1" applyBorder="1"/>
    <xf numFmtId="0" fontId="51" fillId="0" borderId="11" xfId="0" applyFont="1" applyBorder="1"/>
    <xf numFmtId="0" fontId="51" fillId="0" borderId="12" xfId="0" applyFont="1" applyBorder="1"/>
    <xf numFmtId="0" fontId="53" fillId="24" borderId="70" xfId="0" applyFont="1" applyFill="1" applyBorder="1" applyAlignment="1">
      <alignment horizontal="center" vertical="center"/>
    </xf>
    <xf numFmtId="0" fontId="51" fillId="24" borderId="68" xfId="0" applyFont="1" applyFill="1" applyBorder="1" applyAlignment="1">
      <alignment horizontal="center" vertical="center"/>
    </xf>
    <xf numFmtId="4" fontId="51" fillId="24" borderId="68" xfId="0" applyNumberFormat="1" applyFont="1" applyFill="1" applyBorder="1" applyAlignment="1">
      <alignment horizontal="center" vertical="center"/>
    </xf>
    <xf numFmtId="0" fontId="53" fillId="24" borderId="29" xfId="0" applyFont="1" applyFill="1" applyBorder="1" applyAlignment="1">
      <alignment horizontal="center"/>
    </xf>
    <xf numFmtId="0" fontId="53" fillId="24" borderId="35" xfId="0" applyFont="1" applyFill="1" applyBorder="1" applyAlignment="1">
      <alignment horizontal="center"/>
    </xf>
    <xf numFmtId="173" fontId="51" fillId="0" borderId="18" xfId="34" applyFont="1" applyBorder="1"/>
    <xf numFmtId="173" fontId="51" fillId="0" borderId="30" xfId="34" applyFont="1" applyBorder="1"/>
    <xf numFmtId="0" fontId="51" fillId="0" borderId="62" xfId="0" applyFont="1" applyBorder="1"/>
    <xf numFmtId="0" fontId="51" fillId="0" borderId="54" xfId="0" applyFont="1" applyBorder="1"/>
    <xf numFmtId="0" fontId="51" fillId="0" borderId="64" xfId="0" applyFont="1" applyBorder="1"/>
    <xf numFmtId="0" fontId="51" fillId="0" borderId="65" xfId="0" applyFont="1" applyBorder="1"/>
    <xf numFmtId="173" fontId="51" fillId="0" borderId="63" xfId="34" applyFont="1" applyBorder="1"/>
    <xf numFmtId="173" fontId="51" fillId="0" borderId="60" xfId="0" applyNumberFormat="1" applyFont="1" applyBorder="1"/>
    <xf numFmtId="2" fontId="51" fillId="0" borderId="18" xfId="0" applyNumberFormat="1" applyFont="1" applyBorder="1"/>
    <xf numFmtId="0" fontId="51" fillId="0" borderId="20" xfId="0" applyFont="1" applyBorder="1"/>
    <xf numFmtId="173" fontId="51" fillId="0" borderId="42" xfId="34" applyFont="1" applyBorder="1"/>
    <xf numFmtId="173" fontId="51" fillId="0" borderId="60" xfId="34" applyFont="1" applyBorder="1"/>
    <xf numFmtId="0" fontId="53" fillId="24" borderId="29" xfId="0" applyFont="1" applyFill="1" applyBorder="1"/>
    <xf numFmtId="2" fontId="51" fillId="0" borderId="18" xfId="0" applyNumberFormat="1" applyFont="1" applyBorder="1" applyAlignment="1">
      <alignment horizontal="center"/>
    </xf>
    <xf numFmtId="2" fontId="51" fillId="0" borderId="22" xfId="0" applyNumberFormat="1" applyFont="1" applyBorder="1" applyAlignment="1">
      <alignment horizontal="center"/>
    </xf>
    <xf numFmtId="0" fontId="51" fillId="0" borderId="63" xfId="0" applyFont="1" applyBorder="1"/>
    <xf numFmtId="0" fontId="51" fillId="0" borderId="14" xfId="0" applyFont="1" applyBorder="1"/>
    <xf numFmtId="173" fontId="51" fillId="0" borderId="40" xfId="34" applyFont="1" applyBorder="1"/>
    <xf numFmtId="0" fontId="53" fillId="24" borderId="16" xfId="0" applyFont="1" applyFill="1" applyBorder="1" applyAlignment="1">
      <alignment horizontal="center" wrapText="1"/>
    </xf>
    <xf numFmtId="0" fontId="53" fillId="24" borderId="29" xfId="0" applyFont="1" applyFill="1" applyBorder="1" applyAlignment="1">
      <alignment horizontal="center" wrapText="1"/>
    </xf>
    <xf numFmtId="0" fontId="53" fillId="24" borderId="35" xfId="0" applyFont="1" applyFill="1" applyBorder="1" applyAlignment="1">
      <alignment horizontal="center" wrapText="1"/>
    </xf>
    <xf numFmtId="0" fontId="51" fillId="0" borderId="21" xfId="0" applyFont="1" applyBorder="1" applyAlignment="1">
      <alignment horizontal="left"/>
    </xf>
    <xf numFmtId="0" fontId="51" fillId="0" borderId="22" xfId="0" applyFont="1" applyBorder="1" applyAlignment="1">
      <alignment horizontal="left"/>
    </xf>
    <xf numFmtId="173" fontId="51" fillId="0" borderId="18" xfId="34" applyFont="1" applyBorder="1" applyAlignment="1">
      <alignment horizontal="center"/>
    </xf>
    <xf numFmtId="0" fontId="51" fillId="0" borderId="22" xfId="95" applyNumberFormat="1" applyFont="1" applyBorder="1" applyAlignment="1">
      <alignment horizontal="center"/>
    </xf>
    <xf numFmtId="166" fontId="51" fillId="0" borderId="25" xfId="0" applyNumberFormat="1" applyFont="1" applyBorder="1" applyAlignment="1">
      <alignment horizontal="center" wrapText="1"/>
    </xf>
    <xf numFmtId="173" fontId="51" fillId="0" borderId="47" xfId="34" applyFont="1" applyBorder="1" applyAlignment="1">
      <alignment horizontal="center" wrapText="1"/>
    </xf>
    <xf numFmtId="166" fontId="51" fillId="24" borderId="60" xfId="0" applyNumberFormat="1" applyFont="1" applyFill="1" applyBorder="1"/>
    <xf numFmtId="43" fontId="51" fillId="0" borderId="22" xfId="34" applyNumberFormat="1" applyFont="1" applyBorder="1"/>
    <xf numFmtId="9" fontId="51" fillId="0" borderId="23" xfId="95" applyFont="1" applyBorder="1"/>
    <xf numFmtId="9" fontId="51" fillId="0" borderId="18" xfId="95" applyFont="1" applyBorder="1" applyAlignment="1">
      <alignment horizontal="center"/>
    </xf>
    <xf numFmtId="43" fontId="51" fillId="0" borderId="30" xfId="34" applyNumberFormat="1" applyFont="1" applyBorder="1"/>
    <xf numFmtId="43" fontId="51" fillId="0" borderId="31" xfId="34" applyNumberFormat="1" applyFont="1" applyBorder="1"/>
    <xf numFmtId="9" fontId="51" fillId="0" borderId="28" xfId="95" applyFont="1" applyBorder="1"/>
    <xf numFmtId="43" fontId="51" fillId="0" borderId="60" xfId="0" applyNumberFormat="1" applyFont="1" applyBorder="1"/>
    <xf numFmtId="43" fontId="51" fillId="24" borderId="60" xfId="0" applyNumberFormat="1" applyFont="1" applyFill="1" applyBorder="1"/>
    <xf numFmtId="0" fontId="51" fillId="0" borderId="55" xfId="0" applyFont="1" applyBorder="1"/>
    <xf numFmtId="0" fontId="51" fillId="0" borderId="0" xfId="0" applyFont="1" applyAlignment="1">
      <alignment horizontal="center"/>
    </xf>
    <xf numFmtId="0" fontId="51" fillId="0" borderId="12" xfId="0" applyFont="1" applyBorder="1" applyAlignment="1">
      <alignment horizontal="center"/>
    </xf>
    <xf numFmtId="0" fontId="53" fillId="0" borderId="21" xfId="0" applyFont="1" applyBorder="1"/>
    <xf numFmtId="0" fontId="51" fillId="0" borderId="22" xfId="0" applyFont="1" applyBorder="1"/>
    <xf numFmtId="0" fontId="51" fillId="0" borderId="56" xfId="0" applyFont="1" applyBorder="1"/>
    <xf numFmtId="0" fontId="53" fillId="0" borderId="11" xfId="0" applyFont="1" applyBorder="1" applyAlignment="1">
      <alignment horizontal="left"/>
    </xf>
    <xf numFmtId="0" fontId="51" fillId="0" borderId="0" xfId="0" applyFont="1" applyAlignment="1">
      <alignment horizontal="left"/>
    </xf>
    <xf numFmtId="0" fontId="51" fillId="0" borderId="11" xfId="0" applyFont="1" applyBorder="1" applyAlignment="1">
      <alignment horizontal="left"/>
    </xf>
    <xf numFmtId="0" fontId="49" fillId="0" borderId="0" xfId="0" applyFont="1"/>
    <xf numFmtId="0" fontId="50" fillId="0" borderId="0" xfId="0" applyFont="1"/>
    <xf numFmtId="0" fontId="51" fillId="0" borderId="0" xfId="89" applyFont="1"/>
    <xf numFmtId="0" fontId="53" fillId="0" borderId="20" xfId="126" applyFont="1" applyBorder="1" applyAlignment="1">
      <alignment horizontal="center" vertical="center" wrapText="1"/>
    </xf>
    <xf numFmtId="0" fontId="53" fillId="24" borderId="41" xfId="73" applyFont="1" applyFill="1" applyBorder="1" applyAlignment="1">
      <alignment vertical="center"/>
    </xf>
    <xf numFmtId="0" fontId="53" fillId="24" borderId="43" xfId="73" applyFont="1" applyFill="1" applyBorder="1" applyAlignment="1">
      <alignment vertical="center"/>
    </xf>
    <xf numFmtId="0" fontId="53" fillId="24" borderId="44" xfId="73" applyFont="1" applyFill="1" applyBorder="1" applyAlignment="1">
      <alignment vertical="center"/>
    </xf>
    <xf numFmtId="0" fontId="51" fillId="0" borderId="52" xfId="73" applyFont="1" applyBorder="1" applyAlignment="1">
      <alignment horizontal="center" vertical="center"/>
    </xf>
    <xf numFmtId="0" fontId="51" fillId="0" borderId="18" xfId="74" applyFont="1" applyBorder="1" applyAlignment="1">
      <alignment horizontal="center" vertical="center"/>
    </xf>
    <xf numFmtId="4" fontId="51" fillId="0" borderId="18" xfId="39" applyNumberFormat="1" applyFont="1" applyBorder="1" applyAlignment="1">
      <alignment vertical="center" wrapText="1"/>
    </xf>
    <xf numFmtId="167" fontId="51" fillId="0" borderId="18" xfId="62" applyNumberFormat="1" applyFont="1" applyBorder="1" applyAlignment="1">
      <alignment horizontal="right" vertical="center" wrapText="1"/>
    </xf>
    <xf numFmtId="167" fontId="51" fillId="0" borderId="47" xfId="62" applyNumberFormat="1" applyFont="1" applyBorder="1" applyAlignment="1">
      <alignment horizontal="right" vertical="center" wrapText="1"/>
    </xf>
    <xf numFmtId="0" fontId="51" fillId="0" borderId="13" xfId="73" applyFont="1" applyBorder="1" applyAlignment="1">
      <alignment horizontal="left" vertical="center"/>
    </xf>
    <xf numFmtId="0" fontId="51" fillId="0" borderId="14" xfId="74" applyFont="1" applyBorder="1" applyAlignment="1">
      <alignment horizontal="center" vertical="center"/>
    </xf>
    <xf numFmtId="0" fontId="51" fillId="0" borderId="14" xfId="74" applyFont="1" applyBorder="1" applyAlignment="1">
      <alignment horizontal="left" vertical="center" wrapText="1"/>
    </xf>
    <xf numFmtId="167" fontId="51" fillId="0" borderId="24" xfId="62" applyNumberFormat="1" applyFont="1" applyBorder="1" applyAlignment="1">
      <alignment horizontal="right" vertical="center" wrapText="1"/>
    </xf>
    <xf numFmtId="0" fontId="51" fillId="0" borderId="18" xfId="74" applyFont="1" applyBorder="1" applyAlignment="1">
      <alignment horizontal="left" vertical="center"/>
    </xf>
    <xf numFmtId="167" fontId="51" fillId="0" borderId="30" xfId="62" applyNumberFormat="1" applyFont="1" applyBorder="1" applyAlignment="1">
      <alignment horizontal="right" vertical="center" wrapText="1"/>
    </xf>
    <xf numFmtId="0" fontId="51" fillId="0" borderId="18" xfId="135" applyFont="1" applyBorder="1" applyAlignment="1">
      <alignment horizontal="center" vertical="center"/>
    </xf>
    <xf numFmtId="0" fontId="51" fillId="0" borderId="18" xfId="135" applyFont="1" applyBorder="1" applyAlignment="1">
      <alignment horizontal="left" vertical="center"/>
    </xf>
    <xf numFmtId="0" fontId="51" fillId="0" borderId="14" xfId="89" applyFont="1" applyBorder="1"/>
    <xf numFmtId="0" fontId="51" fillId="0" borderId="14" xfId="89" applyFont="1" applyBorder="1" applyAlignment="1">
      <alignment horizontal="center"/>
    </xf>
    <xf numFmtId="0" fontId="51" fillId="0" borderId="18" xfId="73" applyFont="1" applyBorder="1" applyAlignment="1">
      <alignment horizontal="center" vertical="center"/>
    </xf>
    <xf numFmtId="0" fontId="51" fillId="0" borderId="18" xfId="73" applyFont="1" applyBorder="1" applyAlignment="1">
      <alignment horizontal="left" vertical="center" wrapText="1"/>
    </xf>
    <xf numFmtId="167" fontId="51" fillId="0" borderId="18" xfId="62" quotePrefix="1" applyNumberFormat="1" applyFont="1" applyBorder="1" applyAlignment="1">
      <alignment horizontal="right" vertical="center" wrapText="1"/>
    </xf>
    <xf numFmtId="0" fontId="51" fillId="0" borderId="18" xfId="73" applyFont="1" applyBorder="1" applyAlignment="1">
      <alignment horizontal="center" vertical="center" wrapText="1"/>
    </xf>
    <xf numFmtId="0" fontId="51" fillId="0" borderId="51" xfId="73" applyFont="1" applyBorder="1" applyAlignment="1">
      <alignment horizontal="left" vertical="center"/>
    </xf>
    <xf numFmtId="0" fontId="51" fillId="0" borderId="0" xfId="73" applyFont="1" applyAlignment="1">
      <alignment horizontal="center" vertical="center"/>
    </xf>
    <xf numFmtId="0" fontId="51" fillId="0" borderId="0" xfId="73" applyFont="1" applyAlignment="1">
      <alignment horizontal="left" vertical="center" wrapText="1"/>
    </xf>
    <xf numFmtId="167" fontId="51" fillId="0" borderId="45" xfId="62" applyNumberFormat="1" applyFont="1" applyBorder="1" applyAlignment="1">
      <alignment horizontal="right" vertical="center" wrapText="1"/>
    </xf>
    <xf numFmtId="0" fontId="51" fillId="0" borderId="33" xfId="73" applyFont="1" applyBorder="1" applyAlignment="1">
      <alignment horizontal="center" vertical="center"/>
    </xf>
    <xf numFmtId="2" fontId="51" fillId="0" borderId="14" xfId="73" applyNumberFormat="1" applyFont="1" applyBorder="1" applyAlignment="1">
      <alignment horizontal="center" vertical="center"/>
    </xf>
    <xf numFmtId="0" fontId="51" fillId="0" borderId="14" xfId="73" applyFont="1" applyBorder="1" applyAlignment="1">
      <alignment horizontal="left" vertical="center"/>
    </xf>
    <xf numFmtId="0" fontId="51" fillId="0" borderId="14" xfId="73" applyFont="1" applyBorder="1" applyAlignment="1">
      <alignment horizontal="center" vertical="center"/>
    </xf>
    <xf numFmtId="0" fontId="51" fillId="0" borderId="14" xfId="73" applyFont="1" applyBorder="1" applyAlignment="1">
      <alignment horizontal="left" vertical="center" wrapText="1"/>
    </xf>
    <xf numFmtId="187" fontId="53" fillId="24" borderId="44" xfId="73" applyNumberFormat="1" applyFont="1" applyFill="1" applyBorder="1" applyAlignment="1">
      <alignment vertical="center"/>
    </xf>
    <xf numFmtId="49" fontId="53" fillId="0" borderId="0" xfId="131" applyNumberFormat="1" applyFont="1" applyAlignment="1">
      <alignment horizontal="right" vertical="center"/>
    </xf>
    <xf numFmtId="186" fontId="53" fillId="0" borderId="0" xfId="131" applyNumberFormat="1" applyFont="1" applyAlignment="1">
      <alignment vertical="center"/>
    </xf>
    <xf numFmtId="0" fontId="51" fillId="0" borderId="0" xfId="128" applyFont="1"/>
    <xf numFmtId="0" fontId="51" fillId="0" borderId="0" xfId="128" applyFont="1" applyAlignment="1">
      <alignment horizontal="center"/>
    </xf>
    <xf numFmtId="0" fontId="55" fillId="0" borderId="17" xfId="128" applyFont="1" applyBorder="1" applyAlignment="1">
      <alignment horizontal="right" vertical="center"/>
    </xf>
    <xf numFmtId="181" fontId="51" fillId="0" borderId="35" xfId="129" applyNumberFormat="1" applyFont="1" applyBorder="1" applyAlignment="1">
      <alignment vertical="center"/>
    </xf>
    <xf numFmtId="0" fontId="51" fillId="0" borderId="21" xfId="128" applyFont="1" applyBorder="1" applyAlignment="1">
      <alignment horizontal="left" vertical="center"/>
    </xf>
    <xf numFmtId="180" fontId="51" fillId="0" borderId="22" xfId="129" applyNumberFormat="1" applyFont="1" applyBorder="1" applyAlignment="1">
      <alignment horizontal="center" vertical="center"/>
    </xf>
    <xf numFmtId="0" fontId="53" fillId="0" borderId="22" xfId="128" applyFont="1" applyBorder="1" applyAlignment="1">
      <alignment vertical="center"/>
    </xf>
    <xf numFmtId="0" fontId="53" fillId="0" borderId="23" xfId="128" applyFont="1" applyBorder="1" applyAlignment="1">
      <alignment horizontal="right" vertical="center"/>
    </xf>
    <xf numFmtId="181" fontId="51" fillId="0" borderId="30" xfId="129" applyNumberFormat="1" applyFont="1" applyBorder="1" applyAlignment="1">
      <alignment vertical="center"/>
    </xf>
    <xf numFmtId="0" fontId="51" fillId="0" borderId="0" xfId="126" applyFont="1" applyAlignment="1">
      <alignment horizontal="center" vertical="center"/>
    </xf>
    <xf numFmtId="9" fontId="51" fillId="0" borderId="22" xfId="129" applyNumberFormat="1" applyFont="1" applyBorder="1" applyAlignment="1">
      <alignment horizontal="center" vertical="center"/>
    </xf>
    <xf numFmtId="181" fontId="51" fillId="0" borderId="22" xfId="129" applyNumberFormat="1" applyFont="1" applyBorder="1" applyAlignment="1">
      <alignment vertical="center"/>
    </xf>
    <xf numFmtId="0" fontId="51" fillId="0" borderId="23" xfId="128" applyFont="1" applyBorder="1" applyAlignment="1">
      <alignment vertical="center"/>
    </xf>
    <xf numFmtId="0" fontId="53" fillId="0" borderId="27" xfId="128" applyFont="1" applyBorder="1" applyAlignment="1">
      <alignment horizontal="left" vertical="center"/>
    </xf>
    <xf numFmtId="9" fontId="51" fillId="0" borderId="31" xfId="129" applyNumberFormat="1" applyFont="1" applyBorder="1" applyAlignment="1">
      <alignment horizontal="center" vertical="center"/>
    </xf>
    <xf numFmtId="181" fontId="53" fillId="0" borderId="31" xfId="129" applyNumberFormat="1" applyFont="1" applyBorder="1" applyAlignment="1">
      <alignment vertical="center"/>
    </xf>
    <xf numFmtId="0" fontId="51" fillId="0" borderId="28" xfId="128" applyFont="1" applyBorder="1" applyAlignment="1">
      <alignment vertical="center"/>
    </xf>
    <xf numFmtId="2" fontId="51" fillId="0" borderId="0" xfId="128" applyNumberFormat="1" applyFont="1"/>
    <xf numFmtId="181" fontId="51" fillId="0" borderId="0" xfId="129" applyNumberFormat="1" applyFont="1"/>
    <xf numFmtId="39" fontId="53" fillId="0" borderId="0" xfId="129" applyNumberFormat="1" applyFont="1" applyAlignment="1">
      <alignment vertical="center"/>
    </xf>
    <xf numFmtId="0" fontId="53" fillId="0" borderId="34" xfId="79" applyFont="1" applyBorder="1" applyAlignment="1">
      <alignment vertical="center"/>
    </xf>
    <xf numFmtId="186" fontId="53" fillId="26" borderId="47" xfId="60" applyNumberFormat="1" applyFont="1" applyFill="1" applyBorder="1" applyAlignment="1">
      <alignment horizontal="center" vertical="center"/>
    </xf>
    <xf numFmtId="186" fontId="53" fillId="26" borderId="18" xfId="60" applyNumberFormat="1" applyFont="1" applyFill="1" applyBorder="1" applyAlignment="1">
      <alignment horizontal="center" vertical="center"/>
    </xf>
    <xf numFmtId="9" fontId="51" fillId="27" borderId="30" xfId="95" applyFont="1" applyFill="1" applyBorder="1" applyAlignment="1">
      <alignment horizontal="center" vertical="center"/>
    </xf>
    <xf numFmtId="0" fontId="51" fillId="25" borderId="0" xfId="130" applyFont="1" applyFill="1" applyAlignment="1">
      <alignment horizontal="center" vertical="center" wrapText="1"/>
    </xf>
    <xf numFmtId="0" fontId="53" fillId="25" borderId="54" xfId="130" applyFont="1" applyFill="1" applyBorder="1" applyAlignment="1">
      <alignment horizontal="center" vertical="center" wrapText="1"/>
    </xf>
    <xf numFmtId="0" fontId="51" fillId="25" borderId="62" xfId="0" applyFont="1" applyFill="1" applyBorder="1" applyAlignment="1">
      <alignment vertical="center" wrapText="1"/>
    </xf>
    <xf numFmtId="0" fontId="51" fillId="25" borderId="54" xfId="0" applyFont="1" applyFill="1" applyBorder="1" applyAlignment="1">
      <alignment vertical="center" wrapText="1"/>
    </xf>
    <xf numFmtId="0" fontId="51" fillId="25" borderId="64" xfId="0" applyFont="1" applyFill="1" applyBorder="1" applyAlignment="1">
      <alignment vertical="center" wrapText="1"/>
    </xf>
    <xf numFmtId="0" fontId="51" fillId="25" borderId="11" xfId="0" applyFont="1" applyFill="1" applyBorder="1" applyAlignment="1">
      <alignment vertical="center" wrapText="1"/>
    </xf>
    <xf numFmtId="0" fontId="51" fillId="25" borderId="0" xfId="0" applyFont="1" applyFill="1" applyAlignment="1">
      <alignment vertical="center" wrapText="1"/>
    </xf>
    <xf numFmtId="0" fontId="51" fillId="25" borderId="45" xfId="0" applyFont="1" applyFill="1" applyBorder="1" applyAlignment="1">
      <alignment vertical="center" wrapText="1"/>
    </xf>
    <xf numFmtId="0" fontId="51" fillId="25" borderId="72" xfId="0" applyFont="1" applyFill="1" applyBorder="1" applyAlignment="1">
      <alignment vertical="center" wrapText="1"/>
    </xf>
    <xf numFmtId="0" fontId="51" fillId="25" borderId="55" xfId="0" applyFont="1" applyFill="1" applyBorder="1" applyAlignment="1">
      <alignment vertical="center" wrapText="1"/>
    </xf>
    <xf numFmtId="0" fontId="51" fillId="25" borderId="66" xfId="0" applyFont="1" applyFill="1" applyBorder="1" applyAlignment="1">
      <alignment vertical="center" wrapText="1"/>
    </xf>
    <xf numFmtId="0" fontId="58" fillId="0" borderId="85" xfId="0" applyFont="1" applyBorder="1" applyAlignment="1">
      <alignment horizontal="left" vertical="center"/>
    </xf>
    <xf numFmtId="0" fontId="59" fillId="0" borderId="85" xfId="0" applyFont="1" applyBorder="1" applyAlignment="1">
      <alignment horizontal="left" vertical="center"/>
    </xf>
    <xf numFmtId="0" fontId="51" fillId="0" borderId="22" xfId="0" applyFont="1" applyBorder="1" applyAlignment="1">
      <alignment horizontal="center"/>
    </xf>
    <xf numFmtId="0" fontId="53" fillId="24" borderId="16" xfId="0" applyFont="1" applyFill="1" applyBorder="1" applyAlignment="1">
      <alignment horizontal="center"/>
    </xf>
    <xf numFmtId="0" fontId="53" fillId="24" borderId="17" xfId="0" applyFont="1" applyFill="1" applyBorder="1" applyAlignment="1">
      <alignment horizontal="center" wrapText="1"/>
    </xf>
    <xf numFmtId="0" fontId="53" fillId="24" borderId="46" xfId="0" applyFont="1" applyFill="1" applyBorder="1" applyAlignment="1">
      <alignment horizontal="center"/>
    </xf>
    <xf numFmtId="0" fontId="53" fillId="0" borderId="58" xfId="0" applyFont="1" applyBorder="1" applyAlignment="1">
      <alignment horizontal="center"/>
    </xf>
    <xf numFmtId="0" fontId="53" fillId="0" borderId="0" xfId="0" applyFont="1" applyAlignment="1">
      <alignment horizontal="center"/>
    </xf>
    <xf numFmtId="0" fontId="34" fillId="0" borderId="80" xfId="89" applyFont="1" applyBorder="1"/>
    <xf numFmtId="0" fontId="34" fillId="0" borderId="80" xfId="89" applyFont="1" applyBorder="1" applyAlignment="1">
      <alignment horizontal="center"/>
    </xf>
    <xf numFmtId="0" fontId="34" fillId="0" borderId="81" xfId="90" applyFont="1" applyBorder="1"/>
    <xf numFmtId="0" fontId="34" fillId="0" borderId="82" xfId="89" applyFont="1" applyBorder="1"/>
    <xf numFmtId="0" fontId="34" fillId="0" borderId="82" xfId="89" applyFont="1" applyBorder="1" applyAlignment="1">
      <alignment horizontal="center"/>
    </xf>
    <xf numFmtId="185" fontId="34" fillId="0" borderId="82" xfId="34" applyNumberFormat="1" applyFont="1" applyBorder="1"/>
    <xf numFmtId="0" fontId="34" fillId="0" borderId="83" xfId="89" applyFont="1" applyBorder="1"/>
    <xf numFmtId="0" fontId="32" fillId="0" borderId="39" xfId="0" applyFont="1" applyBorder="1"/>
    <xf numFmtId="167" fontId="51" fillId="0" borderId="50" xfId="62" applyNumberFormat="1" applyFont="1" applyBorder="1" applyAlignment="1">
      <alignment horizontal="right" vertical="center" wrapText="1"/>
    </xf>
    <xf numFmtId="4" fontId="51" fillId="0" borderId="25" xfId="39" applyNumberFormat="1" applyFont="1" applyBorder="1" applyAlignment="1">
      <alignment vertical="center" wrapText="1"/>
    </xf>
    <xf numFmtId="0" fontId="53" fillId="28" borderId="41" xfId="135" applyFont="1" applyFill="1" applyBorder="1" applyAlignment="1">
      <alignment horizontal="center" vertical="center"/>
    </xf>
    <xf numFmtId="0" fontId="53" fillId="28" borderId="43" xfId="135" applyFont="1" applyFill="1" applyBorder="1" applyAlignment="1">
      <alignment vertical="center"/>
    </xf>
    <xf numFmtId="0" fontId="53" fillId="28" borderId="43" xfId="135" applyFont="1" applyFill="1" applyBorder="1" applyAlignment="1">
      <alignment horizontal="center" vertical="center"/>
    </xf>
    <xf numFmtId="44" fontId="53" fillId="28" borderId="43" xfId="257" applyFont="1" applyFill="1" applyBorder="1" applyAlignment="1">
      <alignment horizontal="center" vertical="center"/>
    </xf>
    <xf numFmtId="44" fontId="53" fillId="28" borderId="44" xfId="257" applyFont="1" applyFill="1" applyBorder="1" applyAlignment="1">
      <alignment horizontal="center" vertical="center"/>
    </xf>
    <xf numFmtId="0" fontId="6" fillId="0" borderId="18" xfId="258" applyFont="1" applyBorder="1" applyAlignment="1">
      <alignment horizontal="justify" vertical="center" wrapText="1"/>
    </xf>
    <xf numFmtId="0" fontId="63" fillId="25" borderId="18" xfId="258" applyFont="1" applyFill="1" applyBorder="1" applyAlignment="1">
      <alignment horizontal="center" vertical="center" wrapText="1"/>
    </xf>
    <xf numFmtId="4" fontId="63" fillId="25" borderId="18" xfId="258" applyNumberFormat="1" applyFont="1" applyFill="1" applyBorder="1" applyAlignment="1">
      <alignment horizontal="center" vertical="center" wrapText="1"/>
    </xf>
    <xf numFmtId="204" fontId="6" fillId="25" borderId="18" xfId="259" applyNumberFormat="1" applyFont="1" applyFill="1" applyBorder="1" applyAlignment="1">
      <alignment horizontal="right" vertical="center" wrapText="1"/>
    </xf>
    <xf numFmtId="0" fontId="6" fillId="25" borderId="18" xfId="258" applyFont="1" applyFill="1" applyBorder="1" applyAlignment="1">
      <alignment horizontal="center" vertical="center" wrapText="1"/>
    </xf>
    <xf numFmtId="0" fontId="6" fillId="0" borderId="18" xfId="258" applyFont="1" applyBorder="1" applyAlignment="1">
      <alignment horizontal="center" vertical="center" wrapText="1"/>
    </xf>
    <xf numFmtId="4" fontId="6" fillId="25" borderId="18" xfId="258" applyNumberFormat="1" applyFont="1" applyFill="1" applyBorder="1" applyAlignment="1">
      <alignment horizontal="center" vertical="center" wrapText="1"/>
    </xf>
    <xf numFmtId="4" fontId="6" fillId="0" borderId="18" xfId="258" applyNumberFormat="1" applyFont="1" applyBorder="1" applyAlignment="1">
      <alignment horizontal="center" vertical="center" wrapText="1"/>
    </xf>
    <xf numFmtId="204" fontId="6" fillId="0" borderId="18" xfId="259" applyNumberFormat="1" applyFont="1" applyFill="1" applyBorder="1" applyAlignment="1">
      <alignment horizontal="right" vertical="center" wrapText="1"/>
    </xf>
    <xf numFmtId="0" fontId="6" fillId="0" borderId="18" xfId="260" applyFont="1" applyBorder="1" applyAlignment="1">
      <alignment horizontal="left" vertical="center" wrapText="1"/>
    </xf>
    <xf numFmtId="204" fontId="6" fillId="25" borderId="18" xfId="259" applyNumberFormat="1" applyFont="1" applyFill="1" applyBorder="1" applyAlignment="1">
      <alignment horizontal="center" vertical="center" wrapText="1"/>
    </xf>
    <xf numFmtId="4" fontId="6" fillId="25" borderId="18" xfId="261" applyNumberFormat="1" applyFill="1" applyBorder="1" applyAlignment="1" applyProtection="1">
      <alignment horizontal="center" vertical="center" wrapText="1"/>
      <protection locked="0"/>
    </xf>
    <xf numFmtId="0" fontId="6" fillId="25" borderId="18" xfId="135" applyFill="1" applyBorder="1" applyAlignment="1">
      <alignment horizontal="left" vertical="center" wrapText="1"/>
    </xf>
    <xf numFmtId="0" fontId="6" fillId="25" borderId="18" xfId="261" applyFill="1" applyBorder="1" applyAlignment="1" applyProtection="1">
      <alignment horizontal="center" vertical="center" wrapText="1"/>
      <protection locked="0"/>
    </xf>
    <xf numFmtId="0" fontId="6" fillId="25" borderId="25" xfId="261" applyFill="1" applyBorder="1" applyAlignment="1" applyProtection="1">
      <alignment horizontal="center" vertical="center" wrapText="1"/>
      <protection locked="0"/>
    </xf>
    <xf numFmtId="0" fontId="51" fillId="0" borderId="66" xfId="73" applyFont="1" applyBorder="1" applyAlignment="1">
      <alignment horizontal="center" vertical="center"/>
    </xf>
    <xf numFmtId="167" fontId="51" fillId="0" borderId="0" xfId="62" applyNumberFormat="1" applyFont="1" applyBorder="1" applyAlignment="1">
      <alignment horizontal="right" vertical="center" wrapText="1"/>
    </xf>
    <xf numFmtId="187" fontId="53" fillId="24" borderId="15" xfId="73" applyNumberFormat="1" applyFont="1" applyFill="1" applyBorder="1" applyAlignment="1">
      <alignment vertical="center"/>
    </xf>
    <xf numFmtId="0" fontId="53" fillId="0" borderId="18" xfId="135" applyFont="1" applyBorder="1" applyAlignment="1">
      <alignment vertical="center"/>
    </xf>
    <xf numFmtId="0" fontId="53" fillId="0" borderId="32" xfId="135" applyFont="1" applyBorder="1" applyAlignment="1">
      <alignment horizontal="center" vertical="center"/>
    </xf>
    <xf numFmtId="0" fontId="53" fillId="0" borderId="29" xfId="135" applyFont="1" applyBorder="1" applyAlignment="1">
      <alignment vertical="center"/>
    </xf>
    <xf numFmtId="0" fontId="53" fillId="0" borderId="33" xfId="135" applyFont="1" applyBorder="1" applyAlignment="1">
      <alignment horizontal="center" vertical="center"/>
    </xf>
    <xf numFmtId="0" fontId="51" fillId="0" borderId="48" xfId="73" applyFont="1" applyBorder="1" applyAlignment="1">
      <alignment horizontal="center" vertical="center"/>
    </xf>
    <xf numFmtId="0" fontId="51" fillId="0" borderId="20" xfId="73" applyFont="1" applyBorder="1" applyAlignment="1">
      <alignment horizontal="center" vertical="center"/>
    </xf>
    <xf numFmtId="0" fontId="51" fillId="0" borderId="20" xfId="73" applyFont="1" applyBorder="1" applyAlignment="1">
      <alignment horizontal="left" vertical="center" wrapText="1"/>
    </xf>
    <xf numFmtId="4" fontId="51" fillId="0" borderId="20" xfId="39" applyNumberFormat="1" applyFont="1" applyBorder="1" applyAlignment="1">
      <alignment vertical="center" wrapText="1"/>
    </xf>
    <xf numFmtId="167" fontId="51" fillId="0" borderId="20" xfId="62" applyNumberFormat="1" applyFont="1" applyBorder="1" applyAlignment="1">
      <alignment horizontal="right" vertical="center" wrapText="1"/>
    </xf>
    <xf numFmtId="167" fontId="51" fillId="0" borderId="42" xfId="62" applyNumberFormat="1" applyFont="1" applyBorder="1" applyAlignment="1">
      <alignment horizontal="right" vertical="center" wrapText="1"/>
    </xf>
    <xf numFmtId="0" fontId="51" fillId="0" borderId="29" xfId="135" applyFont="1" applyBorder="1" applyAlignment="1">
      <alignment vertical="center"/>
    </xf>
    <xf numFmtId="0" fontId="51" fillId="0" borderId="29" xfId="135" applyFont="1" applyBorder="1" applyAlignment="1">
      <alignment horizontal="center" vertical="center"/>
    </xf>
    <xf numFmtId="44" fontId="51" fillId="0" borderId="29" xfId="257" applyFont="1" applyFill="1" applyBorder="1" applyAlignment="1">
      <alignment horizontal="center" vertical="center"/>
    </xf>
    <xf numFmtId="0" fontId="51" fillId="0" borderId="18" xfId="135" applyFont="1" applyBorder="1" applyAlignment="1">
      <alignment vertical="center"/>
    </xf>
    <xf numFmtId="44" fontId="51" fillId="0" borderId="18" xfId="257" applyFont="1" applyFill="1" applyBorder="1" applyAlignment="1">
      <alignment horizontal="center" vertical="center"/>
    </xf>
    <xf numFmtId="0" fontId="6" fillId="25" borderId="18" xfId="262" applyFont="1" applyFill="1" applyBorder="1" applyAlignment="1">
      <alignment horizontal="left" vertical="center" wrapText="1"/>
    </xf>
    <xf numFmtId="0" fontId="53" fillId="0" borderId="18" xfId="135" applyFont="1" applyBorder="1" applyAlignment="1">
      <alignment horizontal="center" vertical="center"/>
    </xf>
    <xf numFmtId="0" fontId="53" fillId="0" borderId="76" xfId="135" applyFont="1" applyBorder="1" applyAlignment="1">
      <alignment horizontal="center" vertical="center"/>
    </xf>
    <xf numFmtId="0" fontId="53" fillId="0" borderId="76" xfId="135" applyFont="1" applyBorder="1" applyAlignment="1">
      <alignment vertical="center"/>
    </xf>
    <xf numFmtId="0" fontId="6" fillId="25" borderId="76" xfId="262" applyFont="1" applyFill="1" applyBorder="1" applyAlignment="1">
      <alignment horizontal="left" vertical="center" wrapText="1"/>
    </xf>
    <xf numFmtId="0" fontId="63" fillId="25" borderId="76" xfId="258" applyFont="1" applyFill="1" applyBorder="1" applyAlignment="1">
      <alignment horizontal="center" vertical="center" wrapText="1"/>
    </xf>
    <xf numFmtId="4" fontId="6" fillId="25" borderId="76" xfId="258" applyNumberFormat="1" applyFont="1" applyFill="1" applyBorder="1" applyAlignment="1">
      <alignment horizontal="center" vertical="center" wrapText="1"/>
    </xf>
    <xf numFmtId="204" fontId="6" fillId="0" borderId="76" xfId="259" applyNumberFormat="1" applyFont="1" applyFill="1" applyBorder="1" applyAlignment="1">
      <alignment horizontal="right" vertical="center" wrapText="1"/>
    </xf>
    <xf numFmtId="0" fontId="53" fillId="0" borderId="25" xfId="135" applyFont="1" applyBorder="1" applyAlignment="1">
      <alignment horizontal="center" vertical="center"/>
    </xf>
    <xf numFmtId="0" fontId="53" fillId="0" borderId="25" xfId="135" applyFont="1" applyBorder="1" applyAlignment="1">
      <alignment vertical="center"/>
    </xf>
    <xf numFmtId="0" fontId="6" fillId="25" borderId="25" xfId="262" applyFont="1" applyFill="1" applyBorder="1" applyAlignment="1">
      <alignment horizontal="left" vertical="center" wrapText="1"/>
    </xf>
    <xf numFmtId="0" fontId="63" fillId="25" borderId="25" xfId="258" applyFont="1" applyFill="1" applyBorder="1" applyAlignment="1">
      <alignment horizontal="center" vertical="center" wrapText="1"/>
    </xf>
    <xf numFmtId="4" fontId="6" fillId="25" borderId="25" xfId="258" applyNumberFormat="1" applyFont="1" applyFill="1" applyBorder="1" applyAlignment="1">
      <alignment horizontal="center" vertical="center" wrapText="1"/>
    </xf>
    <xf numFmtId="204" fontId="6" fillId="0" borderId="25" xfId="259" applyNumberFormat="1" applyFont="1" applyFill="1" applyBorder="1" applyAlignment="1">
      <alignment horizontal="right" vertical="center" wrapText="1"/>
    </xf>
    <xf numFmtId="0" fontId="53" fillId="0" borderId="49" xfId="135" applyFont="1" applyBorder="1" applyAlignment="1">
      <alignment horizontal="center" vertical="center"/>
    </xf>
    <xf numFmtId="0" fontId="53" fillId="0" borderId="49" xfId="135" applyFont="1" applyBorder="1" applyAlignment="1">
      <alignment vertical="center"/>
    </xf>
    <xf numFmtId="0" fontId="6" fillId="25" borderId="49" xfId="262" applyFont="1" applyFill="1" applyBorder="1" applyAlignment="1">
      <alignment horizontal="left" vertical="center" wrapText="1"/>
    </xf>
    <xf numFmtId="0" fontId="63" fillId="25" borderId="49" xfId="258" applyFont="1" applyFill="1" applyBorder="1" applyAlignment="1">
      <alignment horizontal="center" vertical="center" wrapText="1"/>
    </xf>
    <xf numFmtId="4" fontId="6" fillId="25" borderId="49" xfId="258" applyNumberFormat="1" applyFont="1" applyFill="1" applyBorder="1" applyAlignment="1">
      <alignment horizontal="center" vertical="center" wrapText="1"/>
    </xf>
    <xf numFmtId="204" fontId="6" fillId="0" borderId="49" xfId="259" applyNumberFormat="1" applyFont="1" applyFill="1" applyBorder="1" applyAlignment="1">
      <alignment horizontal="right" vertical="center" wrapText="1"/>
    </xf>
    <xf numFmtId="0" fontId="6" fillId="0" borderId="18" xfId="135" applyBorder="1" applyAlignment="1">
      <alignment horizontal="center" vertical="center"/>
    </xf>
    <xf numFmtId="4" fontId="6" fillId="25" borderId="18" xfId="135" applyNumberFormat="1" applyFill="1" applyBorder="1" applyAlignment="1">
      <alignment horizontal="center" vertical="center"/>
    </xf>
    <xf numFmtId="0" fontId="53" fillId="28" borderId="0" xfId="135" applyFont="1" applyFill="1" applyAlignment="1">
      <alignment horizontal="center" vertical="center"/>
    </xf>
    <xf numFmtId="0" fontId="53" fillId="28" borderId="0" xfId="135" applyFont="1" applyFill="1" applyAlignment="1">
      <alignment vertical="center"/>
    </xf>
    <xf numFmtId="44" fontId="53" fillId="28" borderId="0" xfId="257" applyFont="1" applyFill="1" applyBorder="1" applyAlignment="1">
      <alignment horizontal="center" vertical="center"/>
    </xf>
    <xf numFmtId="44" fontId="53" fillId="28" borderId="12" xfId="257" applyFont="1" applyFill="1" applyBorder="1" applyAlignment="1">
      <alignment horizontal="center" vertical="center"/>
    </xf>
    <xf numFmtId="0" fontId="53" fillId="28" borderId="13" xfId="135" applyFont="1" applyFill="1" applyBorder="1" applyAlignment="1">
      <alignment horizontal="center" vertical="center"/>
    </xf>
    <xf numFmtId="0" fontId="53" fillId="28" borderId="14" xfId="135" applyFont="1" applyFill="1" applyBorder="1" applyAlignment="1">
      <alignment vertical="center"/>
    </xf>
    <xf numFmtId="0" fontId="53" fillId="28" borderId="14" xfId="135" applyFont="1" applyFill="1" applyBorder="1" applyAlignment="1">
      <alignment horizontal="center" vertical="center"/>
    </xf>
    <xf numFmtId="44" fontId="53" fillId="28" borderId="14" xfId="257" applyFont="1" applyFill="1" applyBorder="1" applyAlignment="1">
      <alignment horizontal="center" vertical="center"/>
    </xf>
    <xf numFmtId="44" fontId="53" fillId="28" borderId="15" xfId="257" applyFont="1" applyFill="1" applyBorder="1" applyAlignment="1">
      <alignment horizontal="center" vertical="center"/>
    </xf>
    <xf numFmtId="204" fontId="6" fillId="25" borderId="76" xfId="259" applyNumberFormat="1" applyFont="1" applyFill="1" applyBorder="1" applyAlignment="1">
      <alignment horizontal="right" vertical="center" wrapText="1"/>
    </xf>
    <xf numFmtId="0" fontId="53" fillId="0" borderId="86" xfId="135" applyFont="1" applyBorder="1" applyAlignment="1">
      <alignment horizontal="center" vertical="center"/>
    </xf>
    <xf numFmtId="0" fontId="53" fillId="0" borderId="87" xfId="135" applyFont="1" applyBorder="1" applyAlignment="1">
      <alignment vertical="center"/>
    </xf>
    <xf numFmtId="0" fontId="6" fillId="25" borderId="87" xfId="262" applyFont="1" applyFill="1" applyBorder="1" applyAlignment="1">
      <alignment horizontal="left" vertical="center" wrapText="1"/>
    </xf>
    <xf numFmtId="0" fontId="63" fillId="25" borderId="87" xfId="258" applyFont="1" applyFill="1" applyBorder="1" applyAlignment="1">
      <alignment horizontal="center" vertical="center" wrapText="1"/>
    </xf>
    <xf numFmtId="4" fontId="6" fillId="25" borderId="87" xfId="258" applyNumberFormat="1" applyFont="1" applyFill="1" applyBorder="1" applyAlignment="1">
      <alignment horizontal="center" vertical="center" wrapText="1"/>
    </xf>
    <xf numFmtId="204" fontId="6" fillId="25" borderId="87" xfId="259" applyNumberFormat="1" applyFont="1" applyFill="1" applyBorder="1" applyAlignment="1">
      <alignment horizontal="right" vertical="center" wrapText="1"/>
    </xf>
    <xf numFmtId="0" fontId="53" fillId="0" borderId="20" xfId="135" applyFont="1" applyBorder="1" applyAlignment="1">
      <alignment horizontal="center" vertical="center"/>
    </xf>
    <xf numFmtId="0" fontId="53" fillId="0" borderId="20" xfId="135" applyFont="1" applyBorder="1" applyAlignment="1">
      <alignment vertical="center"/>
    </xf>
    <xf numFmtId="0" fontId="6" fillId="25" borderId="20" xfId="262" applyFont="1" applyFill="1" applyBorder="1" applyAlignment="1">
      <alignment horizontal="left" vertical="center" wrapText="1"/>
    </xf>
    <xf numFmtId="0" fontId="63" fillId="25" borderId="20" xfId="258" applyFont="1" applyFill="1" applyBorder="1" applyAlignment="1">
      <alignment horizontal="center" vertical="center" wrapText="1"/>
    </xf>
    <xf numFmtId="4" fontId="6" fillId="25" borderId="20" xfId="258" applyNumberFormat="1" applyFont="1" applyFill="1" applyBorder="1" applyAlignment="1">
      <alignment horizontal="center" vertical="center" wrapText="1"/>
    </xf>
    <xf numFmtId="204" fontId="6" fillId="0" borderId="20" xfId="259" applyNumberFormat="1" applyFont="1" applyFill="1" applyBorder="1" applyAlignment="1">
      <alignment horizontal="right" vertical="center" wrapText="1"/>
    </xf>
    <xf numFmtId="0" fontId="6" fillId="0" borderId="20" xfId="135" applyBorder="1" applyAlignment="1">
      <alignment horizontal="center" vertical="center"/>
    </xf>
    <xf numFmtId="4" fontId="6" fillId="25" borderId="20" xfId="135" applyNumberFormat="1" applyFill="1" applyBorder="1" applyAlignment="1">
      <alignment horizontal="center" vertical="center"/>
    </xf>
    <xf numFmtId="204" fontId="6" fillId="25" borderId="20" xfId="259" applyNumberFormat="1" applyFont="1" applyFill="1" applyBorder="1" applyAlignment="1">
      <alignment horizontal="right" vertical="center" wrapText="1"/>
    </xf>
    <xf numFmtId="0" fontId="6" fillId="0" borderId="76" xfId="135" applyBorder="1" applyAlignment="1">
      <alignment horizontal="center" vertical="center"/>
    </xf>
    <xf numFmtId="4" fontId="6" fillId="25" borderId="76" xfId="135" applyNumberFormat="1" applyFill="1" applyBorder="1" applyAlignment="1">
      <alignment horizontal="center" vertical="center"/>
    </xf>
    <xf numFmtId="204" fontId="6" fillId="25" borderId="25" xfId="259" applyNumberFormat="1" applyFont="1" applyFill="1" applyBorder="1" applyAlignment="1">
      <alignment horizontal="right" vertical="center" wrapText="1"/>
    </xf>
    <xf numFmtId="0" fontId="6" fillId="0" borderId="25" xfId="135" applyBorder="1" applyAlignment="1">
      <alignment horizontal="center" vertical="center"/>
    </xf>
    <xf numFmtId="4" fontId="6" fillId="25" borderId="25" xfId="135" applyNumberFormat="1" applyFill="1" applyBorder="1" applyAlignment="1">
      <alignment horizontal="center" vertical="center"/>
    </xf>
    <xf numFmtId="0" fontId="51" fillId="0" borderId="25" xfId="73" applyFont="1" applyBorder="1" applyAlignment="1">
      <alignment horizontal="center" vertical="center"/>
    </xf>
    <xf numFmtId="0" fontId="6" fillId="25" borderId="20" xfId="261" applyFill="1" applyBorder="1" applyAlignment="1" applyProtection="1">
      <alignment horizontal="center" vertical="center" wrapText="1"/>
      <protection locked="0"/>
    </xf>
    <xf numFmtId="0" fontId="53" fillId="28" borderId="58" xfId="135" applyFont="1" applyFill="1" applyBorder="1" applyAlignment="1">
      <alignment vertical="center"/>
    </xf>
    <xf numFmtId="0" fontId="53" fillId="28" borderId="58" xfId="135" applyFont="1" applyFill="1" applyBorder="1" applyAlignment="1">
      <alignment horizontal="center" vertical="center"/>
    </xf>
    <xf numFmtId="44" fontId="53" fillId="28" borderId="58" xfId="257" applyFont="1" applyFill="1" applyBorder="1" applyAlignment="1">
      <alignment horizontal="center" vertical="center"/>
    </xf>
    <xf numFmtId="44" fontId="53" fillId="28" borderId="57" xfId="257" applyFont="1" applyFill="1" applyBorder="1" applyAlignment="1">
      <alignment horizontal="center" vertical="center"/>
    </xf>
    <xf numFmtId="0" fontId="51" fillId="0" borderId="32" xfId="73" applyFont="1" applyBorder="1" applyAlignment="1">
      <alignment horizontal="center" vertical="center"/>
    </xf>
    <xf numFmtId="0" fontId="51" fillId="0" borderId="29" xfId="73" applyFont="1" applyBorder="1" applyAlignment="1">
      <alignment horizontal="center" vertical="center"/>
    </xf>
    <xf numFmtId="0" fontId="51" fillId="0" borderId="29" xfId="73" applyFont="1" applyBorder="1" applyAlignment="1">
      <alignment horizontal="left" vertical="center" wrapText="1"/>
    </xf>
    <xf numFmtId="4" fontId="51" fillId="0" borderId="29" xfId="39" applyNumberFormat="1" applyFont="1" applyBorder="1" applyAlignment="1">
      <alignment vertical="center" wrapText="1"/>
    </xf>
    <xf numFmtId="167" fontId="51" fillId="0" borderId="29" xfId="62" applyNumberFormat="1" applyFont="1" applyBorder="1" applyAlignment="1">
      <alignment horizontal="right" vertical="center" wrapText="1"/>
    </xf>
    <xf numFmtId="167" fontId="51" fillId="0" borderId="35" xfId="62" applyNumberFormat="1" applyFont="1" applyBorder="1" applyAlignment="1">
      <alignment horizontal="right" vertical="center" wrapText="1"/>
    </xf>
    <xf numFmtId="0" fontId="53" fillId="28" borderId="59" xfId="135" applyFont="1" applyFill="1" applyBorder="1" applyAlignment="1">
      <alignment horizontal="center" vertical="center"/>
    </xf>
    <xf numFmtId="0" fontId="53" fillId="24" borderId="13" xfId="73" applyFont="1" applyFill="1" applyBorder="1" applyAlignment="1">
      <alignment vertical="center"/>
    </xf>
    <xf numFmtId="0" fontId="53" fillId="24" borderId="14" xfId="73" applyFont="1" applyFill="1" applyBorder="1" applyAlignment="1">
      <alignment vertical="center"/>
    </xf>
    <xf numFmtId="0" fontId="53" fillId="24" borderId="15" xfId="73" applyFont="1" applyFill="1" applyBorder="1" applyAlignment="1">
      <alignment vertical="center"/>
    </xf>
    <xf numFmtId="0" fontId="51" fillId="0" borderId="48" xfId="73" applyFont="1" applyBorder="1" applyAlignment="1">
      <alignment horizontal="left" vertical="center"/>
    </xf>
    <xf numFmtId="2" fontId="51" fillId="0" borderId="20" xfId="73" applyNumberFormat="1" applyFont="1" applyBorder="1" applyAlignment="1">
      <alignment horizontal="center" vertical="center"/>
    </xf>
    <xf numFmtId="0" fontId="53" fillId="28" borderId="43" xfId="135" applyFont="1" applyFill="1" applyBorder="1" applyAlignment="1">
      <alignment vertical="center" wrapText="1"/>
    </xf>
    <xf numFmtId="0" fontId="53" fillId="28" borderId="11" xfId="135" applyFont="1" applyFill="1" applyBorder="1" applyAlignment="1">
      <alignment horizontal="center" vertical="center"/>
    </xf>
    <xf numFmtId="0" fontId="51" fillId="0" borderId="61" xfId="73" applyFont="1" applyBorder="1" applyAlignment="1">
      <alignment horizontal="center" vertical="center"/>
    </xf>
    <xf numFmtId="0" fontId="51" fillId="0" borderId="28" xfId="73" applyFont="1" applyBorder="1" applyAlignment="1">
      <alignment horizontal="left" vertical="center" wrapText="1"/>
    </xf>
    <xf numFmtId="0" fontId="51" fillId="0" borderId="76" xfId="73" applyFont="1" applyBorder="1" applyAlignment="1">
      <alignment horizontal="center" vertical="center"/>
    </xf>
    <xf numFmtId="0" fontId="51" fillId="0" borderId="60" xfId="73" applyFont="1" applyBorder="1" applyAlignment="1">
      <alignment horizontal="center" vertical="center"/>
    </xf>
    <xf numFmtId="0" fontId="51" fillId="0" borderId="86" xfId="73" applyFont="1" applyBorder="1" applyAlignment="1">
      <alignment horizontal="center" vertical="center"/>
    </xf>
    <xf numFmtId="0" fontId="51" fillId="0" borderId="87" xfId="73" applyFont="1" applyBorder="1" applyAlignment="1">
      <alignment horizontal="center" vertical="center"/>
    </xf>
    <xf numFmtId="0" fontId="51" fillId="0" borderId="87" xfId="73" applyFont="1" applyBorder="1" applyAlignment="1">
      <alignment horizontal="left" vertical="center" wrapText="1"/>
    </xf>
    <xf numFmtId="4" fontId="51" fillId="0" borderId="87" xfId="39" applyNumberFormat="1" applyFont="1" applyBorder="1" applyAlignment="1">
      <alignment vertical="center" wrapText="1"/>
    </xf>
    <xf numFmtId="167" fontId="51" fillId="0" borderId="87" xfId="62" applyNumberFormat="1" applyFont="1" applyBorder="1" applyAlignment="1">
      <alignment horizontal="right" vertical="center" wrapText="1"/>
    </xf>
    <xf numFmtId="167" fontId="51" fillId="0" borderId="88" xfId="62" applyNumberFormat="1" applyFont="1" applyBorder="1" applyAlignment="1">
      <alignment horizontal="right" vertical="center" wrapText="1"/>
    </xf>
    <xf numFmtId="0" fontId="53" fillId="28" borderId="14" xfId="135" applyFont="1" applyFill="1" applyBorder="1" applyAlignment="1">
      <alignment vertical="center" wrapText="1"/>
    </xf>
    <xf numFmtId="0" fontId="53" fillId="0" borderId="87" xfId="135" applyFont="1" applyBorder="1" applyAlignment="1">
      <alignment horizontal="center" vertical="center"/>
    </xf>
    <xf numFmtId="0" fontId="51" fillId="0" borderId="76" xfId="73" applyFont="1" applyBorder="1" applyAlignment="1">
      <alignment horizontal="left" vertical="center" wrapText="1"/>
    </xf>
    <xf numFmtId="4" fontId="51" fillId="0" borderId="76" xfId="39" applyNumberFormat="1" applyFont="1" applyBorder="1" applyAlignment="1">
      <alignment vertical="center" wrapText="1"/>
    </xf>
    <xf numFmtId="44" fontId="53" fillId="26" borderId="18" xfId="257" applyFont="1" applyFill="1" applyBorder="1" applyAlignment="1">
      <alignment horizontal="center" vertical="center"/>
    </xf>
    <xf numFmtId="4" fontId="51" fillId="0" borderId="63" xfId="39" applyNumberFormat="1" applyFont="1" applyBorder="1" applyAlignment="1">
      <alignment vertical="center" wrapText="1"/>
    </xf>
    <xf numFmtId="176" fontId="53" fillId="0" borderId="40" xfId="39" applyNumberFormat="1" applyFont="1" applyFill="1" applyBorder="1" applyAlignment="1">
      <alignment horizontal="right" vertical="center"/>
    </xf>
    <xf numFmtId="176" fontId="53" fillId="0" borderId="42" xfId="39" applyNumberFormat="1" applyFont="1" applyFill="1" applyBorder="1" applyAlignment="1">
      <alignment horizontal="right" vertical="center"/>
    </xf>
    <xf numFmtId="176" fontId="53" fillId="0" borderId="50" xfId="39" applyNumberFormat="1" applyFont="1" applyFill="1" applyBorder="1" applyAlignment="1">
      <alignment horizontal="right" vertical="center"/>
    </xf>
    <xf numFmtId="180" fontId="51" fillId="27" borderId="30" xfId="95" applyNumberFormat="1" applyFont="1" applyFill="1" applyBorder="1" applyAlignment="1">
      <alignment horizontal="center" vertical="center"/>
    </xf>
    <xf numFmtId="0" fontId="51" fillId="0" borderId="29" xfId="135" applyFont="1" applyBorder="1" applyAlignment="1">
      <alignment horizontal="left" vertical="center"/>
    </xf>
    <xf numFmtId="0" fontId="51" fillId="0" borderId="20" xfId="89" applyFont="1" applyBorder="1"/>
    <xf numFmtId="0" fontId="51" fillId="0" borderId="20" xfId="135" applyFont="1" applyBorder="1" applyAlignment="1">
      <alignment horizontal="center" vertical="center"/>
    </xf>
    <xf numFmtId="0" fontId="51" fillId="0" borderId="20" xfId="135" applyFont="1" applyBorder="1" applyAlignment="1">
      <alignment horizontal="left" vertical="center"/>
    </xf>
    <xf numFmtId="0" fontId="51" fillId="0" borderId="89" xfId="73" applyFont="1" applyBorder="1" applyAlignment="1">
      <alignment horizontal="center" vertical="center"/>
    </xf>
    <xf numFmtId="167" fontId="51" fillId="0" borderId="40" xfId="62" applyNumberFormat="1" applyFont="1" applyBorder="1" applyAlignment="1">
      <alignment horizontal="right" vertical="center" wrapText="1"/>
    </xf>
    <xf numFmtId="205" fontId="33" fillId="0" borderId="0" xfId="90" applyNumberFormat="1" applyFont="1"/>
    <xf numFmtId="0" fontId="6" fillId="25" borderId="76" xfId="261" applyFill="1" applyBorder="1" applyAlignment="1" applyProtection="1">
      <alignment horizontal="center" vertical="center" wrapText="1"/>
      <protection locked="0"/>
    </xf>
    <xf numFmtId="0" fontId="51" fillId="0" borderId="76" xfId="74" applyFont="1" applyBorder="1" applyAlignment="1">
      <alignment horizontal="center" vertical="center"/>
    </xf>
    <xf numFmtId="0" fontId="6" fillId="25" borderId="76" xfId="135" applyFill="1" applyBorder="1" applyAlignment="1">
      <alignment horizontal="left" vertical="center" wrapText="1"/>
    </xf>
    <xf numFmtId="204" fontId="6" fillId="25" borderId="76" xfId="259" applyNumberFormat="1" applyFont="1" applyFill="1" applyBorder="1" applyAlignment="1">
      <alignment horizontal="center" vertical="center" wrapText="1"/>
    </xf>
    <xf numFmtId="4" fontId="6" fillId="25" borderId="76" xfId="261" applyNumberFormat="1" applyFill="1" applyBorder="1" applyAlignment="1" applyProtection="1">
      <alignment horizontal="center" vertical="center" wrapText="1"/>
      <protection locked="0"/>
    </xf>
    <xf numFmtId="44" fontId="33" fillId="0" borderId="0" xfId="257" applyFont="1"/>
    <xf numFmtId="0" fontId="51" fillId="0" borderId="62" xfId="128" applyFont="1" applyBorder="1" applyAlignment="1">
      <alignment horizontal="left" vertical="center"/>
    </xf>
    <xf numFmtId="9" fontId="51" fillId="0" borderId="54" xfId="129" applyNumberFormat="1" applyFont="1" applyBorder="1" applyAlignment="1">
      <alignment horizontal="center" vertical="center"/>
    </xf>
    <xf numFmtId="181" fontId="51" fillId="0" borderId="54" xfId="129" applyNumberFormat="1" applyFont="1" applyBorder="1" applyAlignment="1">
      <alignment vertical="center"/>
    </xf>
    <xf numFmtId="0" fontId="51" fillId="0" borderId="64" xfId="128" applyFont="1" applyBorder="1" applyAlignment="1">
      <alignment vertical="center"/>
    </xf>
    <xf numFmtId="181" fontId="51" fillId="0" borderId="12" xfId="129" applyNumberFormat="1" applyFont="1" applyBorder="1" applyAlignment="1">
      <alignment vertical="center"/>
    </xf>
    <xf numFmtId="204" fontId="31" fillId="0" borderId="0" xfId="89" applyNumberFormat="1" applyFont="1"/>
    <xf numFmtId="206" fontId="31" fillId="0" borderId="0" xfId="89" applyNumberFormat="1" applyFont="1"/>
    <xf numFmtId="167" fontId="51" fillId="0" borderId="25" xfId="62" applyNumberFormat="1" applyFont="1" applyBorder="1" applyAlignment="1">
      <alignment horizontal="right" vertical="center" wrapText="1"/>
    </xf>
    <xf numFmtId="0" fontId="51" fillId="26" borderId="33" xfId="130" applyFont="1" applyFill="1" applyBorder="1" applyAlignment="1">
      <alignment vertical="center" wrapText="1"/>
    </xf>
    <xf numFmtId="0" fontId="51" fillId="26" borderId="18" xfId="130" applyFont="1" applyFill="1" applyBorder="1" applyAlignment="1">
      <alignment vertical="center" wrapText="1"/>
    </xf>
    <xf numFmtId="0" fontId="53" fillId="24" borderId="13" xfId="73" applyFont="1" applyFill="1" applyBorder="1" applyAlignment="1">
      <alignment horizontal="left" vertical="center"/>
    </xf>
    <xf numFmtId="0" fontId="53" fillId="24" borderId="14" xfId="73" applyFont="1" applyFill="1" applyBorder="1" applyAlignment="1">
      <alignment horizontal="left" vertical="center"/>
    </xf>
    <xf numFmtId="0" fontId="53" fillId="24" borderId="15" xfId="73" applyFont="1" applyFill="1" applyBorder="1" applyAlignment="1">
      <alignment horizontal="left" vertical="center"/>
    </xf>
    <xf numFmtId="0" fontId="53" fillId="24" borderId="13" xfId="73" applyFont="1" applyFill="1" applyBorder="1" applyAlignment="1">
      <alignment horizontal="right" vertical="center"/>
    </xf>
    <xf numFmtId="0" fontId="53" fillId="24" borderId="14" xfId="73" applyFont="1" applyFill="1" applyBorder="1" applyAlignment="1">
      <alignment horizontal="right" vertical="center"/>
    </xf>
    <xf numFmtId="0" fontId="53" fillId="24" borderId="24" xfId="73" applyFont="1" applyFill="1" applyBorder="1" applyAlignment="1">
      <alignment horizontal="right" vertical="center"/>
    </xf>
    <xf numFmtId="0" fontId="51" fillId="25" borderId="18" xfId="130" applyFont="1" applyFill="1" applyBorder="1" applyAlignment="1">
      <alignment horizontal="center" vertical="center" wrapText="1"/>
    </xf>
    <xf numFmtId="0" fontId="51" fillId="25" borderId="30" xfId="130" applyFont="1" applyFill="1" applyBorder="1" applyAlignment="1">
      <alignment horizontal="center" vertical="center" wrapText="1"/>
    </xf>
    <xf numFmtId="0" fontId="53" fillId="26" borderId="18" xfId="130" applyFont="1" applyFill="1" applyBorder="1" applyAlignment="1">
      <alignment horizontal="center" vertical="center" wrapText="1"/>
    </xf>
    <xf numFmtId="0" fontId="53" fillId="26" borderId="18" xfId="130" applyFont="1" applyFill="1" applyBorder="1" applyAlignment="1">
      <alignment horizontal="center" vertical="center"/>
    </xf>
    <xf numFmtId="3" fontId="53" fillId="26" borderId="18" xfId="130" applyNumberFormat="1" applyFont="1" applyFill="1" applyBorder="1" applyAlignment="1">
      <alignment horizontal="center" vertical="center" wrapText="1"/>
    </xf>
    <xf numFmtId="3" fontId="53" fillId="26" borderId="18" xfId="130" applyNumberFormat="1" applyFont="1" applyFill="1" applyBorder="1" applyAlignment="1">
      <alignment horizontal="center" vertical="center"/>
    </xf>
    <xf numFmtId="3" fontId="53" fillId="26" borderId="25" xfId="130" applyNumberFormat="1" applyFont="1" applyFill="1" applyBorder="1" applyAlignment="1">
      <alignment horizontal="center" vertical="center" wrapText="1"/>
    </xf>
    <xf numFmtId="0" fontId="51" fillId="0" borderId="16" xfId="79" applyFont="1" applyBorder="1" applyAlignment="1">
      <alignment horizontal="center" vertical="center"/>
    </xf>
    <xf numFmtId="0" fontId="51" fillId="0" borderId="26" xfId="79" applyFont="1" applyBorder="1" applyAlignment="1">
      <alignment horizontal="center" vertical="center"/>
    </xf>
    <xf numFmtId="0" fontId="53" fillId="24" borderId="41" xfId="73" applyFont="1" applyFill="1" applyBorder="1" applyAlignment="1">
      <alignment horizontal="center" vertical="center"/>
    </xf>
    <xf numFmtId="0" fontId="53" fillId="24" borderId="43" xfId="73" applyFont="1" applyFill="1" applyBorder="1" applyAlignment="1">
      <alignment horizontal="center" vertical="center"/>
    </xf>
    <xf numFmtId="0" fontId="53" fillId="24" borderId="44" xfId="73" applyFont="1" applyFill="1" applyBorder="1" applyAlignment="1">
      <alignment horizontal="center" vertical="center"/>
    </xf>
    <xf numFmtId="0" fontId="53" fillId="24" borderId="41" xfId="73" applyFont="1" applyFill="1" applyBorder="1" applyAlignment="1">
      <alignment horizontal="center" vertical="center" wrapText="1"/>
    </xf>
    <xf numFmtId="0" fontId="61" fillId="0" borderId="84" xfId="89" applyFont="1" applyBorder="1" applyAlignment="1">
      <alignment horizontal="center" wrapText="1"/>
    </xf>
    <xf numFmtId="0" fontId="53" fillId="0" borderId="11" xfId="130" applyFont="1" applyBorder="1" applyAlignment="1">
      <alignment horizontal="center"/>
    </xf>
    <xf numFmtId="0" fontId="53" fillId="0" borderId="0" xfId="130" applyFont="1" applyAlignment="1">
      <alignment horizontal="center"/>
    </xf>
    <xf numFmtId="0" fontId="53" fillId="0" borderId="12" xfId="130" applyFont="1" applyBorder="1" applyAlignment="1">
      <alignment horizontal="center"/>
    </xf>
    <xf numFmtId="0" fontId="51" fillId="0" borderId="34" xfId="128" applyFont="1" applyBorder="1" applyAlignment="1">
      <alignment horizontal="left" vertical="center" wrapText="1"/>
    </xf>
    <xf numFmtId="0" fontId="51" fillId="0" borderId="16" xfId="128" applyFont="1" applyBorder="1" applyAlignment="1">
      <alignment horizontal="left" vertical="center" wrapText="1"/>
    </xf>
    <xf numFmtId="0" fontId="51" fillId="0" borderId="17" xfId="128" applyFont="1" applyBorder="1" applyAlignment="1">
      <alignment horizontal="left" vertical="center" wrapText="1"/>
    </xf>
    <xf numFmtId="0" fontId="53" fillId="25" borderId="29" xfId="73" applyFont="1" applyFill="1" applyBorder="1" applyAlignment="1">
      <alignment horizontal="center" vertical="center" wrapText="1"/>
    </xf>
    <xf numFmtId="0" fontId="53" fillId="25" borderId="20" xfId="73" applyFont="1" applyFill="1" applyBorder="1" applyAlignment="1">
      <alignment horizontal="center" vertical="center" wrapText="1"/>
    </xf>
    <xf numFmtId="0" fontId="53" fillId="0" borderId="11" xfId="130" applyFont="1" applyBorder="1" applyAlignment="1">
      <alignment horizontal="center" vertical="top"/>
    </xf>
    <xf numFmtId="0" fontId="53" fillId="0" borderId="0" xfId="130" applyFont="1" applyAlignment="1">
      <alignment horizontal="center" vertical="top"/>
    </xf>
    <xf numFmtId="0" fontId="53" fillId="0" borderId="12" xfId="130" applyFont="1" applyBorder="1" applyAlignment="1">
      <alignment horizontal="center" vertical="top"/>
    </xf>
    <xf numFmtId="4" fontId="53" fillId="25" borderId="29" xfId="73" applyNumberFormat="1" applyFont="1" applyFill="1" applyBorder="1" applyAlignment="1">
      <alignment horizontal="center" vertical="center" wrapText="1"/>
    </xf>
    <xf numFmtId="4" fontId="53" fillId="25" borderId="20" xfId="73" applyNumberFormat="1" applyFont="1" applyFill="1" applyBorder="1" applyAlignment="1">
      <alignment horizontal="center" vertical="center" wrapText="1"/>
    </xf>
    <xf numFmtId="4" fontId="53" fillId="25" borderId="35" xfId="73" applyNumberFormat="1" applyFont="1" applyFill="1" applyBorder="1" applyAlignment="1">
      <alignment horizontal="center" vertical="center" wrapText="1"/>
    </xf>
    <xf numFmtId="4" fontId="53" fillId="25" borderId="42" xfId="73" applyNumberFormat="1" applyFont="1" applyFill="1" applyBorder="1" applyAlignment="1">
      <alignment horizontal="center" vertical="center" wrapText="1"/>
    </xf>
    <xf numFmtId="0" fontId="53" fillId="25" borderId="32" xfId="73" applyFont="1" applyFill="1" applyBorder="1" applyAlignment="1">
      <alignment horizontal="center" vertical="center" wrapText="1"/>
    </xf>
    <xf numFmtId="0" fontId="53" fillId="25" borderId="48" xfId="73" applyFont="1" applyFill="1" applyBorder="1" applyAlignment="1">
      <alignment horizontal="center" vertical="center" wrapText="1"/>
    </xf>
    <xf numFmtId="0" fontId="53" fillId="0" borderId="29" xfId="126" applyFont="1" applyBorder="1" applyAlignment="1">
      <alignment horizontal="center" vertical="center" wrapText="1"/>
    </xf>
    <xf numFmtId="0" fontId="51" fillId="27" borderId="18" xfId="89" applyFont="1" applyFill="1" applyBorder="1" applyAlignment="1">
      <alignment horizontal="left" vertical="center" wrapText="1"/>
    </xf>
    <xf numFmtId="0" fontId="51" fillId="26" borderId="19" xfId="89" applyFont="1" applyFill="1" applyBorder="1" applyAlignment="1">
      <alignment horizontal="center" vertical="center" wrapText="1"/>
    </xf>
    <xf numFmtId="0" fontId="51" fillId="26" borderId="22" xfId="89" applyFont="1" applyFill="1" applyBorder="1" applyAlignment="1">
      <alignment horizontal="center" vertical="center" wrapText="1"/>
    </xf>
    <xf numFmtId="0" fontId="51" fillId="26" borderId="23" xfId="89" applyFont="1" applyFill="1" applyBorder="1" applyAlignment="1">
      <alignment horizontal="center" vertical="center" wrapText="1"/>
    </xf>
    <xf numFmtId="0" fontId="57" fillId="0" borderId="84" xfId="89" applyFont="1" applyBorder="1" applyAlignment="1">
      <alignment horizontal="center" wrapText="1"/>
    </xf>
    <xf numFmtId="0" fontId="53" fillId="0" borderId="11" xfId="130" applyFont="1" applyBorder="1" applyAlignment="1">
      <alignment horizontal="center" vertical="center"/>
    </xf>
    <xf numFmtId="0" fontId="53" fillId="0" borderId="0" xfId="130" applyFont="1" applyAlignment="1">
      <alignment horizontal="center" vertical="center"/>
    </xf>
    <xf numFmtId="0" fontId="53" fillId="0" borderId="12" xfId="130" applyFont="1" applyBorder="1" applyAlignment="1">
      <alignment horizontal="center" vertical="center"/>
    </xf>
    <xf numFmtId="0" fontId="51" fillId="27" borderId="18" xfId="89" applyFont="1" applyFill="1" applyBorder="1" applyAlignment="1">
      <alignment horizontal="left" wrapText="1"/>
    </xf>
    <xf numFmtId="0" fontId="51" fillId="26" borderId="19" xfId="89" applyFont="1" applyFill="1" applyBorder="1" applyAlignment="1">
      <alignment horizontal="center" wrapText="1"/>
    </xf>
    <xf numFmtId="0" fontId="51" fillId="26" borderId="22" xfId="89" applyFont="1" applyFill="1" applyBorder="1" applyAlignment="1">
      <alignment horizontal="center" wrapText="1"/>
    </xf>
    <xf numFmtId="0" fontId="51" fillId="26" borderId="23" xfId="89" applyFont="1" applyFill="1" applyBorder="1" applyAlignment="1">
      <alignment horizontal="center" wrapText="1"/>
    </xf>
    <xf numFmtId="0" fontId="51" fillId="27" borderId="18" xfId="0" applyFont="1" applyFill="1" applyBorder="1" applyAlignment="1">
      <alignment horizontal="center" vertical="center" wrapText="1"/>
    </xf>
    <xf numFmtId="0" fontId="51" fillId="0" borderId="76" xfId="255" applyFont="1" applyBorder="1" applyAlignment="1">
      <alignment horizontal="center" vertical="center"/>
    </xf>
    <xf numFmtId="0" fontId="51" fillId="0" borderId="49" xfId="255" applyFont="1" applyBorder="1" applyAlignment="1">
      <alignment horizontal="center" vertical="center"/>
    </xf>
    <xf numFmtId="0" fontId="53" fillId="0" borderId="74" xfId="0" applyFont="1" applyBorder="1" applyAlignment="1">
      <alignment horizontal="center"/>
    </xf>
    <xf numFmtId="0" fontId="53" fillId="0" borderId="0" xfId="0" applyFont="1" applyAlignment="1">
      <alignment horizontal="center"/>
    </xf>
    <xf numFmtId="0" fontId="53" fillId="0" borderId="45" xfId="0" applyFont="1" applyBorder="1" applyAlignment="1">
      <alignment horizontal="center"/>
    </xf>
    <xf numFmtId="0" fontId="53" fillId="0" borderId="74" xfId="0" applyFont="1" applyBorder="1" applyAlignment="1">
      <alignment horizontal="center" vertical="center" wrapText="1"/>
    </xf>
    <xf numFmtId="0" fontId="53" fillId="0" borderId="0" xfId="0" applyFont="1" applyAlignment="1">
      <alignment horizontal="center" vertical="center" wrapText="1"/>
    </xf>
    <xf numFmtId="0" fontId="53" fillId="0" borderId="45" xfId="0" applyFont="1" applyBorder="1" applyAlignment="1">
      <alignment horizontal="center" vertical="center" wrapText="1"/>
    </xf>
    <xf numFmtId="0" fontId="53" fillId="24" borderId="34" xfId="0" applyFont="1" applyFill="1" applyBorder="1" applyAlignment="1">
      <alignment horizontal="center" vertical="center"/>
    </xf>
    <xf numFmtId="0" fontId="53" fillId="24" borderId="26" xfId="0" applyFont="1" applyFill="1" applyBorder="1" applyAlignment="1">
      <alignment horizontal="center" vertical="center"/>
    </xf>
    <xf numFmtId="0" fontId="53" fillId="0" borderId="59" xfId="0" applyFont="1" applyBorder="1" applyAlignment="1" applyProtection="1">
      <alignment horizontal="center"/>
      <protection locked="0"/>
    </xf>
    <xf numFmtId="0" fontId="53" fillId="0" borderId="58" xfId="0" applyFont="1" applyBorder="1" applyAlignment="1" applyProtection="1">
      <alignment horizontal="center"/>
      <protection locked="0"/>
    </xf>
    <xf numFmtId="0" fontId="53" fillId="0" borderId="57" xfId="0" applyFont="1" applyBorder="1" applyAlignment="1" applyProtection="1">
      <alignment horizontal="center"/>
      <protection locked="0"/>
    </xf>
    <xf numFmtId="0" fontId="51" fillId="0" borderId="21" xfId="0" applyFont="1" applyBorder="1"/>
    <xf numFmtId="0" fontId="51" fillId="0" borderId="22" xfId="0" applyFont="1" applyBorder="1"/>
    <xf numFmtId="0" fontId="51" fillId="0" borderId="23" xfId="0" applyFont="1" applyBorder="1"/>
    <xf numFmtId="0" fontId="51" fillId="0" borderId="19" xfId="0" applyFont="1" applyBorder="1"/>
    <xf numFmtId="0" fontId="51" fillId="0" borderId="19" xfId="0" applyFont="1" applyBorder="1" applyAlignment="1">
      <alignment horizontal="center"/>
    </xf>
    <xf numFmtId="0" fontId="51" fillId="0" borderId="23" xfId="0" applyFont="1" applyBorder="1" applyAlignment="1">
      <alignment horizontal="center"/>
    </xf>
    <xf numFmtId="0" fontId="51" fillId="24" borderId="27" xfId="0" applyFont="1" applyFill="1" applyBorder="1" applyAlignment="1">
      <alignment horizontal="center" vertical="center"/>
    </xf>
    <xf numFmtId="0" fontId="51" fillId="24" borderId="69" xfId="0" applyFont="1" applyFill="1" applyBorder="1" applyAlignment="1">
      <alignment horizontal="center" vertical="center"/>
    </xf>
    <xf numFmtId="0" fontId="53" fillId="24" borderId="34" xfId="0" applyFont="1" applyFill="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xf>
    <xf numFmtId="0" fontId="53" fillId="24" borderId="46" xfId="0" applyFont="1" applyFill="1" applyBorder="1" applyAlignment="1">
      <alignment horizontal="center"/>
    </xf>
    <xf numFmtId="0" fontId="53" fillId="0" borderId="59" xfId="0" applyFont="1" applyBorder="1" applyAlignment="1">
      <alignment horizontal="left" vertical="center"/>
    </xf>
    <xf numFmtId="0" fontId="53" fillId="0" borderId="58" xfId="0" applyFont="1" applyBorder="1" applyAlignment="1">
      <alignment horizontal="left" vertical="center"/>
    </xf>
    <xf numFmtId="0" fontId="53" fillId="0" borderId="57" xfId="0" applyFont="1" applyBorder="1" applyAlignment="1">
      <alignment horizontal="left" vertical="center"/>
    </xf>
    <xf numFmtId="0" fontId="53" fillId="0" borderId="11" xfId="0" applyFont="1" applyBorder="1" applyAlignment="1">
      <alignment horizontal="left" vertical="center"/>
    </xf>
    <xf numFmtId="0" fontId="53" fillId="0" borderId="0" xfId="0" applyFont="1" applyAlignment="1">
      <alignment horizontal="left" vertical="center"/>
    </xf>
    <xf numFmtId="0" fontId="53" fillId="0" borderId="12" xfId="0" applyFont="1" applyBorder="1" applyAlignment="1">
      <alignment horizontal="left" vertical="center"/>
    </xf>
    <xf numFmtId="0" fontId="53" fillId="0" borderId="13" xfId="0" applyFont="1" applyBorder="1" applyAlignment="1">
      <alignment horizontal="left" vertical="center"/>
    </xf>
    <xf numFmtId="0" fontId="53" fillId="0" borderId="14" xfId="0" applyFont="1" applyBorder="1" applyAlignment="1">
      <alignment horizontal="left" vertical="center"/>
    </xf>
    <xf numFmtId="0" fontId="53" fillId="0" borderId="15" xfId="0" applyFont="1" applyBorder="1" applyAlignment="1">
      <alignment horizontal="left" vertical="center"/>
    </xf>
    <xf numFmtId="0" fontId="52" fillId="0" borderId="79" xfId="256" applyFont="1" applyBorder="1" applyAlignment="1" applyProtection="1">
      <alignment horizontal="center"/>
    </xf>
    <xf numFmtId="0" fontId="52" fillId="0" borderId="51" xfId="256" applyFont="1" applyBorder="1" applyAlignment="1" applyProtection="1">
      <alignment horizontal="center"/>
    </xf>
    <xf numFmtId="0" fontId="53" fillId="0" borderId="77" xfId="0" applyFont="1" applyBorder="1" applyAlignment="1">
      <alignment horizontal="center"/>
    </xf>
    <xf numFmtId="0" fontId="53" fillId="0" borderId="58" xfId="0" applyFont="1" applyBorder="1" applyAlignment="1">
      <alignment horizontal="center"/>
    </xf>
    <xf numFmtId="0" fontId="53" fillId="0" borderId="78" xfId="0" applyFont="1" applyBorder="1" applyAlignment="1">
      <alignment horizontal="center"/>
    </xf>
    <xf numFmtId="0" fontId="51" fillId="0" borderId="25" xfId="0" applyFont="1" applyBorder="1" applyAlignment="1">
      <alignment horizontal="center" vertical="center"/>
    </xf>
    <xf numFmtId="0" fontId="53" fillId="24" borderId="34" xfId="0" applyFont="1" applyFill="1" applyBorder="1" applyAlignment="1">
      <alignment horizontal="center" vertical="center" wrapText="1"/>
    </xf>
    <xf numFmtId="0" fontId="53" fillId="24" borderId="16" xfId="0" applyFont="1" applyFill="1" applyBorder="1" applyAlignment="1">
      <alignment horizontal="center" vertical="center" wrapText="1"/>
    </xf>
    <xf numFmtId="0" fontId="53" fillId="24" borderId="26" xfId="0" applyFont="1" applyFill="1" applyBorder="1" applyAlignment="1">
      <alignment horizontal="center" vertical="center" wrapText="1"/>
    </xf>
    <xf numFmtId="0" fontId="51" fillId="0" borderId="75" xfId="255" applyFont="1" applyBorder="1" applyAlignment="1">
      <alignment horizontal="center" vertical="center"/>
    </xf>
    <xf numFmtId="0" fontId="51" fillId="0" borderId="50" xfId="255" applyFont="1" applyBorder="1" applyAlignment="1">
      <alignment horizontal="center" vertical="center"/>
    </xf>
    <xf numFmtId="0" fontId="51" fillId="0" borderId="77" xfId="255" applyFont="1" applyBorder="1" applyAlignment="1">
      <alignment horizontal="center" vertical="center"/>
    </xf>
    <xf numFmtId="0" fontId="51" fillId="0" borderId="58" xfId="255" applyFont="1" applyBorder="1" applyAlignment="1">
      <alignment horizontal="center" vertical="center"/>
    </xf>
    <xf numFmtId="0" fontId="51" fillId="0" borderId="57" xfId="255" applyFont="1" applyBorder="1" applyAlignment="1">
      <alignment horizontal="center" vertical="center"/>
    </xf>
    <xf numFmtId="0" fontId="51" fillId="0" borderId="67" xfId="255" applyFont="1" applyBorder="1" applyAlignment="1">
      <alignment horizontal="center" vertical="center"/>
    </xf>
    <xf numFmtId="0" fontId="51" fillId="0" borderId="55" xfId="255" applyFont="1" applyBorder="1" applyAlignment="1">
      <alignment horizontal="center" vertical="center"/>
    </xf>
    <xf numFmtId="0" fontId="51" fillId="0" borderId="71" xfId="255" applyFont="1" applyBorder="1" applyAlignment="1">
      <alignment horizontal="center" vertical="center"/>
    </xf>
    <xf numFmtId="0" fontId="51" fillId="0" borderId="65" xfId="255" applyFont="1" applyBorder="1" applyAlignment="1">
      <alignment horizontal="center" vertical="center"/>
    </xf>
    <xf numFmtId="0" fontId="51" fillId="0" borderId="54" xfId="255" applyFont="1" applyBorder="1" applyAlignment="1">
      <alignment horizontal="center" vertical="center"/>
    </xf>
    <xf numFmtId="0" fontId="51" fillId="0" borderId="73" xfId="255" applyFont="1" applyBorder="1" applyAlignment="1">
      <alignment horizontal="center" vertical="center"/>
    </xf>
    <xf numFmtId="0" fontId="51" fillId="0" borderId="67" xfId="0" applyFont="1" applyBorder="1" applyAlignment="1">
      <alignment horizontal="center" vertical="center"/>
    </xf>
    <xf numFmtId="0" fontId="51" fillId="0" borderId="55" xfId="0" applyFont="1" applyBorder="1" applyAlignment="1">
      <alignment horizontal="center" vertical="center"/>
    </xf>
    <xf numFmtId="0" fontId="51" fillId="0" borderId="71" xfId="0" applyFont="1" applyBorder="1" applyAlignment="1">
      <alignment horizontal="center" vertical="center"/>
    </xf>
    <xf numFmtId="0" fontId="53" fillId="24" borderId="16" xfId="0" applyFont="1" applyFill="1" applyBorder="1" applyAlignment="1">
      <alignment horizontal="center"/>
    </xf>
    <xf numFmtId="0" fontId="53" fillId="24" borderId="17" xfId="0" applyFont="1" applyFill="1" applyBorder="1" applyAlignment="1">
      <alignment horizontal="center"/>
    </xf>
    <xf numFmtId="0" fontId="53" fillId="0" borderId="41" xfId="0" applyFont="1" applyBorder="1" applyAlignment="1">
      <alignment horizontal="right"/>
    </xf>
    <xf numFmtId="0" fontId="53" fillId="0" borderId="43" xfId="0" applyFont="1" applyBorder="1" applyAlignment="1">
      <alignment horizontal="right"/>
    </xf>
    <xf numFmtId="0" fontId="53" fillId="0" borderId="44" xfId="0" applyFont="1" applyBorder="1" applyAlignment="1">
      <alignment horizontal="right"/>
    </xf>
    <xf numFmtId="2" fontId="51" fillId="0" borderId="19" xfId="0" applyNumberFormat="1" applyFont="1" applyBorder="1" applyAlignment="1">
      <alignment horizontal="center" wrapText="1"/>
    </xf>
    <xf numFmtId="2" fontId="51" fillId="0" borderId="23" xfId="0" applyNumberFormat="1" applyFont="1" applyBorder="1" applyAlignment="1">
      <alignment horizontal="center" wrapText="1"/>
    </xf>
    <xf numFmtId="0" fontId="53" fillId="24" borderId="67" xfId="0" applyFont="1" applyFill="1" applyBorder="1" applyAlignment="1">
      <alignment horizontal="center"/>
    </xf>
    <xf numFmtId="0" fontId="53" fillId="24" borderId="66" xfId="0" applyFont="1" applyFill="1" applyBorder="1" applyAlignment="1">
      <alignment horizontal="center"/>
    </xf>
    <xf numFmtId="0" fontId="51" fillId="24" borderId="31" xfId="0" applyFont="1" applyFill="1" applyBorder="1" applyAlignment="1">
      <alignment horizontal="center" vertical="center"/>
    </xf>
    <xf numFmtId="0" fontId="51" fillId="0" borderId="27" xfId="0" applyFont="1" applyBorder="1"/>
    <xf numFmtId="0" fontId="51" fillId="0" borderId="31" xfId="0" applyFont="1" applyBorder="1"/>
    <xf numFmtId="0" fontId="51" fillId="0" borderId="28" xfId="0" applyFont="1" applyBorder="1"/>
    <xf numFmtId="0" fontId="51" fillId="0" borderId="61" xfId="0" applyFont="1" applyBorder="1"/>
    <xf numFmtId="2" fontId="51" fillId="0" borderId="61" xfId="0" applyNumberFormat="1" applyFont="1" applyBorder="1" applyAlignment="1">
      <alignment horizontal="center"/>
    </xf>
    <xf numFmtId="2" fontId="51" fillId="0" borderId="28" xfId="0" applyNumberFormat="1" applyFont="1" applyBorder="1" applyAlignment="1">
      <alignment horizontal="center"/>
    </xf>
    <xf numFmtId="0" fontId="51" fillId="0" borderId="61" xfId="0" applyFont="1" applyBorder="1" applyAlignment="1">
      <alignment horizontal="center"/>
    </xf>
    <xf numFmtId="0" fontId="51" fillId="0" borderId="28" xfId="0" applyFont="1" applyBorder="1" applyAlignment="1">
      <alignment horizontal="center"/>
    </xf>
    <xf numFmtId="173" fontId="51" fillId="0" borderId="19" xfId="34" applyFont="1" applyBorder="1" applyAlignment="1">
      <alignment horizontal="center"/>
    </xf>
    <xf numFmtId="173" fontId="51" fillId="0" borderId="23" xfId="34" applyFont="1" applyBorder="1" applyAlignment="1">
      <alignment horizontal="center"/>
    </xf>
    <xf numFmtId="0" fontId="53" fillId="24" borderId="41" xfId="0" applyFont="1" applyFill="1" applyBorder="1" applyAlignment="1">
      <alignment horizontal="right"/>
    </xf>
    <xf numFmtId="0" fontId="53" fillId="24" borderId="43" xfId="0" applyFont="1" applyFill="1" applyBorder="1" applyAlignment="1">
      <alignment horizontal="right"/>
    </xf>
    <xf numFmtId="0" fontId="53" fillId="24" borderId="44" xfId="0" applyFont="1" applyFill="1" applyBorder="1" applyAlignment="1">
      <alignment horizontal="right"/>
    </xf>
    <xf numFmtId="0" fontId="53" fillId="24" borderId="46" xfId="0" applyFont="1" applyFill="1" applyBorder="1" applyAlignment="1">
      <alignment horizontal="center" wrapText="1"/>
    </xf>
    <xf numFmtId="0" fontId="53" fillId="24" borderId="17" xfId="0" applyFont="1" applyFill="1" applyBorder="1" applyAlignment="1">
      <alignment horizontal="center" wrapText="1"/>
    </xf>
    <xf numFmtId="2" fontId="51" fillId="0" borderId="19" xfId="0" applyNumberFormat="1" applyFont="1" applyBorder="1" applyAlignment="1">
      <alignment horizontal="center"/>
    </xf>
    <xf numFmtId="2" fontId="51" fillId="0" borderId="23" xfId="0" applyNumberFormat="1" applyFont="1" applyBorder="1" applyAlignment="1">
      <alignment horizontal="center"/>
    </xf>
    <xf numFmtId="0" fontId="60" fillId="0" borderId="84" xfId="0" applyFont="1" applyBorder="1" applyAlignment="1">
      <alignment horizontal="center" wrapText="1"/>
    </xf>
    <xf numFmtId="0" fontId="51" fillId="0" borderId="0" xfId="0" applyFont="1" applyAlignment="1">
      <alignment horizontal="right"/>
    </xf>
    <xf numFmtId="0" fontId="51" fillId="0" borderId="12" xfId="0" applyFont="1" applyBorder="1" applyAlignment="1">
      <alignment horizontal="right"/>
    </xf>
    <xf numFmtId="0" fontId="51" fillId="0" borderId="14" xfId="0" applyFont="1" applyBorder="1" applyAlignment="1">
      <alignment horizontal="right"/>
    </xf>
    <xf numFmtId="0" fontId="51" fillId="0" borderId="15" xfId="0" applyFont="1" applyBorder="1" applyAlignment="1">
      <alignment horizontal="right"/>
    </xf>
    <xf numFmtId="0" fontId="51" fillId="0" borderId="13" xfId="0" applyFont="1" applyBorder="1" applyAlignment="1">
      <alignment horizontal="left"/>
    </xf>
    <xf numFmtId="0" fontId="51" fillId="0" borderId="14" xfId="0" applyFont="1" applyBorder="1" applyAlignment="1">
      <alignment horizontal="left"/>
    </xf>
    <xf numFmtId="0" fontId="53" fillId="0" borderId="11" xfId="0" applyFont="1" applyBorder="1" applyAlignment="1">
      <alignment horizontal="right" vertical="center"/>
    </xf>
    <xf numFmtId="0" fontId="53" fillId="0" borderId="0" xfId="0" applyFont="1" applyAlignment="1">
      <alignment horizontal="right" vertical="center"/>
    </xf>
    <xf numFmtId="0" fontId="53" fillId="0" borderId="11" xfId="0" applyFont="1" applyBorder="1" applyAlignment="1">
      <alignment wrapText="1"/>
    </xf>
    <xf numFmtId="0" fontId="53" fillId="0" borderId="0" xfId="0" applyFont="1" applyAlignment="1">
      <alignment wrapText="1"/>
    </xf>
    <xf numFmtId="0" fontId="53" fillId="0" borderId="12" xfId="0" applyFont="1" applyBorder="1" applyAlignment="1">
      <alignment wrapText="1"/>
    </xf>
    <xf numFmtId="0" fontId="51" fillId="0" borderId="21" xfId="0" applyFont="1" applyBorder="1" applyAlignment="1">
      <alignment horizontal="center"/>
    </xf>
    <xf numFmtId="0" fontId="51" fillId="0" borderId="22" xfId="0" applyFont="1" applyBorder="1" applyAlignment="1">
      <alignment horizontal="center"/>
    </xf>
    <xf numFmtId="0" fontId="51" fillId="0" borderId="56" xfId="0" applyFont="1" applyBorder="1" applyAlignment="1">
      <alignment horizontal="center"/>
    </xf>
    <xf numFmtId="43" fontId="51" fillId="0" borderId="19" xfId="34" applyNumberFormat="1" applyFont="1" applyBorder="1" applyAlignment="1">
      <alignment horizontal="center"/>
    </xf>
    <xf numFmtId="43" fontId="51" fillId="0" borderId="23" xfId="34" applyNumberFormat="1" applyFont="1" applyBorder="1" applyAlignment="1">
      <alignment horizontal="center"/>
    </xf>
    <xf numFmtId="43" fontId="51" fillId="0" borderId="61" xfId="34" applyNumberFormat="1" applyFont="1" applyBorder="1" applyAlignment="1">
      <alignment horizontal="center"/>
    </xf>
    <xf numFmtId="43" fontId="51" fillId="0" borderId="28" xfId="34" applyNumberFormat="1" applyFont="1" applyBorder="1" applyAlignment="1">
      <alignment horizontal="center"/>
    </xf>
  </cellXfs>
  <cellStyles count="264">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16 2" xfId="259" xr:uid="{9458B30D-8328-4529-B779-F5A0A3D5EA6E}"/>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xfId="257" builtinId="4"/>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10 3" xfId="263" xr:uid="{548D4997-0E50-4AF6-9B89-215473FDA865}"/>
    <cellStyle name="Normal 10 4" xfId="261" xr:uid="{CD023283-E9FC-45DC-8573-BCDB21012897}"/>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4 4 2" xfId="260" xr:uid="{3E109AAE-F663-4A91-8F40-AE3C0E56DFE7}"/>
    <cellStyle name="Normal 4 4 3" xfId="262" xr:uid="{3FF4F911-DE66-4E0A-A9CC-55A276BC4EFA}"/>
    <cellStyle name="Normal 43" xfId="258" xr:uid="{ECAE39EC-3B2A-4778-88F1-B41ADD05DB47}"/>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V&#237;nculoExternoRecuperado1?FA9CF50F" TargetMode="External"/><Relationship Id="rId1" Type="http://schemas.openxmlformats.org/officeDocument/2006/relationships/externalLinkPath" Target="file:///\\FA9CF50F\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Factura13?FA9CF50F" TargetMode="External"/><Relationship Id="rId1" Type="http://schemas.openxmlformats.org/officeDocument/2006/relationships/externalLinkPath" Target="file:///\\FA9CF50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REPROJMA.xls?FA9CF50F" TargetMode="External"/><Relationship Id="rId1" Type="http://schemas.openxmlformats.org/officeDocument/2006/relationships/externalLinkPath" Target="file:///\\FA9CF50F\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Contratacion%20PME%20v021?FA9CF50F" TargetMode="External"/><Relationship Id="rId1" Type="http://schemas.openxmlformats.org/officeDocument/2006/relationships/externalLinkPath" Target="file:///\\FA9CF50F\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Formatos.xls?FA9CF50F" TargetMode="External"/><Relationship Id="rId1" Type="http://schemas.openxmlformats.org/officeDocument/2006/relationships/externalLinkPath" Target="file:///\\FA9CF50F\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Item"/>
      <sheetName val="AIU"/>
      <sheetName val="Curva S Llanos"/>
      <sheetName val="INST"/>
      <sheetName val="Materiales"/>
      <sheetName val="Tablas"/>
      <sheetName val="EQUIPOS"/>
      <sheetName val="M.O."/>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Proforma Guia"/>
      <sheetName val="API93"/>
      <sheetName val="RES GASOL"/>
      <sheetName val="POZOS"/>
      <sheetName val="M_O_"/>
      <sheetName val="SABANA"/>
      <sheetName val="RESUMEN"/>
      <sheetName val="BHA"/>
      <sheetName val="PDM RUN"/>
      <sheetName val="EQUIPOS CIVILES"/>
      <sheetName val="BDD Operadores"/>
      <sheetName val="Hoja6"/>
      <sheetName val="Suministros"/>
      <sheetName val="Recursos HH"/>
      <sheetName val="Recursos HE"/>
      <sheetName val="Transporte"/>
      <sheetName val="MI"/>
      <sheetName val="DATOS"/>
      <sheetName val="Data Tables"/>
      <sheetName val="Company"/>
      <sheetName val="Pilares e iniciativas"/>
      <sheetName val="Datos_P"/>
      <sheetName val="cuentas"/>
      <sheetName val="Wind Loads"/>
      <sheetName val="Fab. 15"/>
      <sheetName val="Comparativa"/>
      <sheetName val="resoc"/>
      <sheetName val="Datos-No imprimir"/>
      <sheetName val="Reaj. (CHAL.)"/>
      <sheetName val="Flota"/>
      <sheetName val="59y22%"/>
      <sheetName val="SC"/>
      <sheetName val="Civil"/>
      <sheetName val="A_A310"/>
      <sheetName val="A_G105"/>
      <sheetName val="A_G200"/>
      <sheetName val="PS P-514"/>
      <sheetName val="E21"/>
      <sheetName val="main"/>
      <sheetName val="Tabla"/>
      <sheetName val="Sheet1"/>
      <sheetName val="rencst0599"/>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Formato"/>
      <sheetName val="DETALLE"/>
      <sheetName val="Basededatos"/>
      <sheetName val="SALARIOS"/>
      <sheetName val="Resumen tarifas PERSONAL"/>
      <sheetName val="Tabla de Salarios"/>
      <sheetName val="Tarifas EQUIPOS"/>
      <sheetName val="Hoja3"/>
      <sheetName val="PERSONAL"/>
      <sheetName val="API - 21827"/>
      <sheetName val="DATOS_PIMS"/>
      <sheetName val="BD"/>
      <sheetName val="Aprobado 2019"/>
      <sheetName val="Hoja1"/>
      <sheetName val="CRUDOS"/>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Especificaciones"/>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ID 200123"/>
      <sheetName val="ID 200124"/>
      <sheetName val="Frentes o cuadrillas"/>
      <sheetName val="Index_Graph1"/>
      <sheetName val="LISTAS"/>
      <sheetName val="UnitAnal"/>
      <sheetName val="Datos_CO"/>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ACTUAL"/>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C.C"/>
      <sheetName val="INUNDABLE "/>
      <sheetName val="TUBERIA ENTERRADA "/>
      <sheetName val="CURVA &quot;S&quot;"/>
      <sheetName val="Administrador de desplegables"/>
      <sheetName val="7.1.8.1.1"/>
      <sheetName val="201.15"/>
      <sheetName val="201.21"/>
      <sheetName val="201.7"/>
      <sheetName val="201.8"/>
      <sheetName val="330.1P (7801)"/>
      <sheetName val="632.1P "/>
      <sheetName val="632.4P"/>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refreshError="1"/>
      <sheetData sheetId="104"/>
      <sheetData sheetId="105"/>
      <sheetData sheetId="106"/>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refreshError="1"/>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refreshError="1"/>
      <sheetData sheetId="210" refreshError="1"/>
      <sheetData sheetId="211" refreshError="1"/>
      <sheetData sheetId="212" refreshError="1"/>
      <sheetData sheetId="213" refreshError="1"/>
      <sheetData sheetId="214" refreshError="1"/>
      <sheetData sheetId="215"/>
      <sheetData sheetId="216"/>
      <sheetData sheetId="217" refreshError="1"/>
      <sheetData sheetId="218" refreshError="1"/>
      <sheetData sheetId="219" refreshError="1"/>
      <sheetData sheetId="220" refreshError="1"/>
      <sheetData sheetId="221"/>
      <sheetData sheetId="222" refreshError="1"/>
      <sheetData sheetId="223" refreshError="1"/>
      <sheetData sheetId="224" refreshError="1"/>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efreshError="1"/>
      <sheetData sheetId="362"/>
      <sheetData sheetId="363" refreshError="1"/>
      <sheetData sheetId="364"/>
      <sheetData sheetId="365"/>
      <sheetData sheetId="366"/>
      <sheetData sheetId="367"/>
      <sheetData sheetId="368"/>
      <sheetData sheetId="369"/>
      <sheetData sheetId="370"/>
      <sheetData sheetId="371"/>
      <sheetData sheetId="372"/>
      <sheetData sheetId="373"/>
      <sheetData sheetId="374"/>
      <sheetData sheetId="375"/>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sheetData sheetId="313">
        <row r="2">
          <cell r="A2">
            <v>0</v>
          </cell>
        </row>
      </sheetData>
      <sheetData sheetId="314">
        <row r="2">
          <cell r="A2">
            <v>0</v>
          </cell>
        </row>
      </sheetData>
      <sheetData sheetId="315">
        <row r="2">
          <cell r="A2">
            <v>0</v>
          </cell>
        </row>
      </sheetData>
      <sheetData sheetId="316"/>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sheetData sheetId="402"/>
      <sheetData sheetId="403"/>
      <sheetData sheetId="404"/>
      <sheetData sheetId="405">
        <row r="2">
          <cell r="A2">
            <v>0</v>
          </cell>
        </row>
      </sheetData>
      <sheetData sheetId="406">
        <row r="2">
          <cell r="A2">
            <v>0</v>
          </cell>
        </row>
      </sheetData>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sheetData sheetId="538"/>
      <sheetData sheetId="539"/>
      <sheetData sheetId="540"/>
      <sheetData sheetId="541"/>
      <sheetData sheetId="542"/>
      <sheetData sheetId="543"/>
      <sheetData sheetId="544"/>
      <sheetData sheetId="545"/>
      <sheetData sheetId="546">
        <row r="2">
          <cell r="A2">
            <v>0</v>
          </cell>
        </row>
      </sheetData>
      <sheetData sheetId="547"/>
      <sheetData sheetId="548"/>
      <sheetData sheetId="549">
        <row r="2">
          <cell r="A2">
            <v>0</v>
          </cell>
        </row>
      </sheetData>
      <sheetData sheetId="550">
        <row r="2">
          <cell r="A2">
            <v>0</v>
          </cell>
        </row>
      </sheetData>
      <sheetData sheetId="551"/>
      <sheetData sheetId="552">
        <row r="2">
          <cell r="A2">
            <v>0</v>
          </cell>
        </row>
      </sheetData>
      <sheetData sheetId="553">
        <row r="2">
          <cell r="A2">
            <v>0</v>
          </cell>
        </row>
      </sheetData>
      <sheetData sheetId="554"/>
      <sheetData sheetId="555"/>
      <sheetData sheetId="556"/>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sheetData sheetId="571">
        <row r="2">
          <cell r="A2">
            <v>0</v>
          </cell>
        </row>
      </sheetData>
      <sheetData sheetId="572">
        <row r="2">
          <cell r="A2">
            <v>0</v>
          </cell>
        </row>
      </sheetData>
      <sheetData sheetId="573">
        <row r="2">
          <cell r="A2">
            <v>0</v>
          </cell>
        </row>
      </sheetData>
      <sheetData sheetId="574"/>
      <sheetData sheetId="575">
        <row r="2">
          <cell r="A2">
            <v>0</v>
          </cell>
        </row>
      </sheetData>
      <sheetData sheetId="576">
        <row r="2">
          <cell r="A2">
            <v>0</v>
          </cell>
        </row>
      </sheetData>
      <sheetData sheetId="577">
        <row r="2">
          <cell r="A2">
            <v>0</v>
          </cell>
        </row>
      </sheetData>
      <sheetData sheetId="578"/>
      <sheetData sheetId="579">
        <row r="2">
          <cell r="A2">
            <v>0</v>
          </cell>
        </row>
      </sheetData>
      <sheetData sheetId="580">
        <row r="2">
          <cell r="A2">
            <v>0</v>
          </cell>
        </row>
      </sheetData>
      <sheetData sheetId="581"/>
      <sheetData sheetId="582"/>
      <sheetData sheetId="583">
        <row r="2">
          <cell r="A2">
            <v>0</v>
          </cell>
        </row>
      </sheetData>
      <sheetData sheetId="584">
        <row r="2">
          <cell r="A2">
            <v>0</v>
          </cell>
        </row>
      </sheetData>
      <sheetData sheetId="585"/>
      <sheetData sheetId="586"/>
      <sheetData sheetId="587"/>
      <sheetData sheetId="588"/>
      <sheetData sheetId="589"/>
      <sheetData sheetId="590"/>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ow r="2">
          <cell r="A2">
            <v>0</v>
          </cell>
        </row>
      </sheetData>
      <sheetData sheetId="755" refreshError="1"/>
      <sheetData sheetId="756" refreshError="1"/>
      <sheetData sheetId="757" refreshError="1"/>
      <sheetData sheetId="758" refreshError="1"/>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sheetData sheetId="791"/>
      <sheetData sheetId="792"/>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refreshError="1"/>
      <sheetData sheetId="875" refreshError="1"/>
      <sheetData sheetId="876" refreshError="1"/>
      <sheetData sheetId="877" refreshError="1"/>
      <sheetData sheetId="878" refreshError="1"/>
      <sheetData sheetId="879" refreshError="1"/>
      <sheetData sheetId="880" refreshError="1"/>
      <sheetData sheetId="881"/>
      <sheetData sheetId="882"/>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row r="2">
          <cell r="A2">
            <v>0</v>
          </cell>
        </row>
      </sheetData>
      <sheetData sheetId="931">
        <row r="2">
          <cell r="A2">
            <v>0</v>
          </cell>
        </row>
      </sheetData>
      <sheetData sheetId="932"/>
      <sheetData sheetId="933">
        <row r="2">
          <cell r="A2">
            <v>0</v>
          </cell>
        </row>
      </sheetData>
      <sheetData sheetId="934">
        <row r="2">
          <cell r="A2">
            <v>0</v>
          </cell>
        </row>
      </sheetData>
      <sheetData sheetId="935">
        <row r="2">
          <cell r="A2">
            <v>0</v>
          </cell>
        </row>
      </sheetData>
      <sheetData sheetId="936"/>
      <sheetData sheetId="937"/>
      <sheetData sheetId="938"/>
      <sheetData sheetId="939"/>
      <sheetData sheetId="940"/>
      <sheetData sheetId="941">
        <row r="2">
          <cell r="A2">
            <v>0</v>
          </cell>
        </row>
      </sheetData>
      <sheetData sheetId="942">
        <row r="2">
          <cell r="A2">
            <v>0</v>
          </cell>
        </row>
      </sheetData>
      <sheetData sheetId="943"/>
      <sheetData sheetId="944"/>
      <sheetData sheetId="945">
        <row r="2">
          <cell r="A2">
            <v>0</v>
          </cell>
        </row>
      </sheetData>
      <sheetData sheetId="946">
        <row r="2">
          <cell r="A2">
            <v>0</v>
          </cell>
        </row>
      </sheetData>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TES"/>
      <sheetName val="CONSTRUC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O.P."/>
      <sheetName val="DATOS"/>
      <sheetName val="SALARIOS CONVENC"/>
      <sheetName val="MATERIALES BL1"/>
      <sheetName val="SALARIOS CONVENC. - CALCULO"/>
      <sheetName val="INDICE"/>
      <sheetName val="COSTOS OFICINA"/>
      <sheetName val="COSTOS CAMPAMEN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row r="1">
          <cell r="A1" t="str">
            <v>INSTITUTO NACIONAL DE VIAS</v>
          </cell>
        </row>
      </sheetData>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sheetData sheetId="981"/>
      <sheetData sheetId="982"/>
      <sheetData sheetId="983"/>
      <sheetData sheetId="984"/>
      <sheetData sheetId="985"/>
      <sheetData sheetId="986"/>
      <sheetData sheetId="987"/>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sheetData sheetId="100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CANT OBRA"/>
      <sheetName val="\Users\ANDRES FELIPE MUÑOZ\Down"/>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REF"/>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ESTADO VÍA-CRIT.TECNICO"/>
      <sheetName val="EQUIPOS"/>
      <sheetName val="MANO DE OBRA"/>
      <sheetName val="TRANSPORTE"/>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Hoja1 (2)"/>
      <sheetName val="Hoja1 (3)"/>
      <sheetName val="precios-básicos2002"/>
      <sheetName val="APUs"/>
      <sheetName val="SEGUIM Y REPROG MES 1 (2)"/>
      <sheetName val="_a  aaInformación GRUPO 4_A MIn"/>
      <sheetName val="aactividad"/>
      <sheetName val="HISTORICOS FUEL OIL EXP"/>
      <sheetName val="Base_Muestras"/>
      <sheetName val="Formulario_N°_4"/>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2"/>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LISTADO "/>
      <sheetName val="M.O."/>
      <sheetName val="_aCCIDENTES_DE_1995___1996_xl_2"/>
      <sheetName val="//ccefici"/>
      <sheetName val="//d.docs.live.net/a  aaInformac"/>
      <sheetName val="_aCCIDENTES_DE_1995___1996_xl_3"/>
      <sheetName val="COSTOS UNITARIOS"/>
      <sheetName val="CA-2909"/>
      <sheetName val="ITEMS ALCANT."/>
      <sheetName val="COSTOS_UNITARIOS"/>
      <sheetName val="\AMV___no_borrar\PRESUPUESTOS\a"/>
      <sheetName val="\I\AMV___no_borrar\PRESUPUESTOS"/>
      <sheetName val="\A\a__aaInformación_GRUPO_4\A_M"/>
      <sheetName val="ITEMS_ALCANT_"/>
      <sheetName val="Formulario_N°_41"/>
      <sheetName val="Base_Muestras1"/>
      <sheetName val="COSTOS_UNITARIOS1"/>
      <sheetName val="\AMV___no_borrar\PRESUPUESTOS\1"/>
      <sheetName val="\I\AMV___no_borrar\PRESUPUESTO1"/>
      <sheetName val="\A\a__aaInformación_GRUPO_4\A_1"/>
      <sheetName val="ITEMS_ALCANT_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Escritorio\amv_2011\a__aaInfo"/>
      <sheetName val="[aCCIDENTES_DE_1995_-_1996_xls]"/>
      <sheetName val="Formulario_N°_42"/>
      <sheetName val="Base_Muestras2"/>
      <sheetName val="COSTOS_UNITARIOS2"/>
      <sheetName val="\AMV___no_borrar\PRESUPUESTOS\2"/>
      <sheetName val="\I\AMV___no_borrar\PRESUPUESTO2"/>
      <sheetName val="\A\a__aaInformación_GRUPO_4\A_2"/>
      <sheetName val="ITEMS_ALCANT_2"/>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Escritorio\amv_2011\a__aaInf1"/>
      <sheetName val="[aCCIDENTES_DE_1995_-_1996_xls1"/>
      <sheetName val="Formulario_N°_43"/>
      <sheetName val="Base_Muestras3"/>
      <sheetName val="COSTOS_UNITARIOS3"/>
      <sheetName val="\AMV___no_borrar\PRESUPUESTOS\3"/>
      <sheetName val="\I\AMV___no_borrar\PRESUPUESTO3"/>
      <sheetName val="\A\a__aaInformación_GRUPO_4\A_3"/>
      <sheetName val="ITEMS_ALCANT_3"/>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Escritorio\amv_2011\a__aaInf2"/>
      <sheetName val="[aCCIDENTES_DE_1995_-_1996_xls2"/>
      <sheetName val="Formulario_N°_44"/>
      <sheetName val="Base_Muestras4"/>
      <sheetName val="COSTOS_UNITARIOS4"/>
      <sheetName val="\AMV___no_borrar\PRESUPUESTOS\4"/>
      <sheetName val="\I\AMV___no_borrar\PRESUPUESTO4"/>
      <sheetName val="\A\a__aaInformación_GRUPO_4\A_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Escritorio\amv_2011\a__aaInf3"/>
      <sheetName val="[aCCIDENTES_DE_1995_-_1996_xls3"/>
      <sheetName val="Formulario_N°_45"/>
      <sheetName val="Base_Muestras5"/>
      <sheetName val="COSTOS_UNITARIOS5"/>
      <sheetName val="\AMV___no_borrar\PRESUPUESTOS\5"/>
      <sheetName val="\I\AMV___no_borrar\PRESUPUESTO5"/>
      <sheetName val="\A\a__aaInformación_GRUPO_4\A_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Escritorio\amv_2011\a__aaInf4"/>
      <sheetName val="[aCCIDENTES_DE_1995_-_1996_xls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Escritorio\amv_2011\a__aaInf5"/>
      <sheetName val="[aCCIDENTES_DE_1995_-_1996_xls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REQUISITOS INF INTERVENTORÍ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_aCCIDENTES_DE_1995___1996_xl_4"/>
      <sheetName val="_aCCIDENTES_DE_1995___1996_xl_5"/>
      <sheetName val="_aCCIDENTES_DE_1995___1996_xl_9"/>
      <sheetName val="_aCCIDENTES_DE_1995___1996_xl_6"/>
      <sheetName val="_aCCIDENTES_DE_1995___1996_xl_7"/>
      <sheetName val="_aCCIDENTES_DE_1995___1996_xl_8"/>
      <sheetName val="_aCCIDENTES_DE_1995___1996_x_23"/>
      <sheetName val="_aCCIDENTES_DE_1995___1996_x_10"/>
      <sheetName val="_aCCIDENTES_DE_1995___1996_x_11"/>
      <sheetName val="_aCCIDENTES_DE_1995___1996_x_12"/>
      <sheetName val="_aCCIDENTES_DE_1995___1996_x_13"/>
      <sheetName val="_aCCIDENTES_DE_1995___1996_x_14"/>
      <sheetName val="_aCCIDENTES_DE_1995___1996_x_15"/>
      <sheetName val="_aCCIDENTES_DE_1995___1996_x_16"/>
      <sheetName val="_aCCIDENTES_DE_1995___1996_x_17"/>
      <sheetName val="_aCCIDENTES_DE_1995___1996_x_18"/>
      <sheetName val="_aCCIDENTES_DE_1995___1996_x_19"/>
      <sheetName val="_aCCIDENTES_DE_1995___1996_x_20"/>
      <sheetName val="_aCCIDENTES_DE_1995___1996_x_21"/>
      <sheetName val="_aCCIDENTES_DE_1995___1996_x_22"/>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2007 Databas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G.G"/>
      <sheetName val="\C\A\a  aaInformación GRUPO 4\A"/>
      <sheetName val="\G\a  aaInformación GRUPO 4\A M"/>
      <sheetName val="\C\G\a  aaInformación GRUPO 4\A"/>
      <sheetName val="\C\K\a  aaInformación GRUPO 4\A"/>
      <sheetName val="\E\a  aaInformación GRUPO 4\A M"/>
      <sheetName val="\C\E\a  aaInformación GRUPO 4\A"/>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DUB-823"/>
      <sheetName val="GPI 526"/>
      <sheetName val="SKJ452"/>
      <sheetName val="ITA878"/>
      <sheetName val="AEA-944"/>
      <sheetName val="XXJ617"/>
      <sheetName val="SNG_855"/>
      <sheetName val="VEA 374"/>
      <sheetName val="HFB024"/>
      <sheetName val="PAJ825"/>
      <sheetName val="MATERIAL"/>
      <sheetName val=" ACTA FINAL + MODIFICATORIA "/>
      <sheetName val="AC2-AG96"/>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MAT"/>
      <sheetName val="HER"/>
      <sheetName val="PER"/>
      <sheetName val="TRANS"/>
      <sheetName val="\Nuevos APU Córdoba\a  aaInform"/>
      <sheetName val="\E\Nuevos APU Córdoba\a  aaInfo"/>
      <sheetName val="\Users\JoseGabriel\Documents\Mi"/>
      <sheetName val="aCCIDENTES%2520DE%25201995%2520"/>
      <sheetName val="\Users\rosalym\Desktop\BALANCE "/>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Gabrielaapabone\d copias\a  a"/>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gp05"/>
      <sheetName val="GP06"/>
      <sheetName val="GENERALIDADES"/>
      <sheetName val="analisis costo horario"/>
      <sheetName val="Lista Base"/>
      <sheetName val="PLAN DE INVERSION ANTICIPO"/>
      <sheetName val="inv mensual"/>
      <sheetName val="borrador flujo inv"/>
      <sheetName val="social-ambiental"/>
      <sheetName val="AU"/>
      <sheetName val="PALET DEL 21 FEB AL 5 MARZ"/>
      <sheetName val="COSTOS"/>
      <sheetName val="EVA"/>
      <sheetName val="AIU"/>
      <sheetName val="Main"/>
      <sheetName val="CorpTax"/>
      <sheetName val="PAGOS"/>
      <sheetName val="articulos"/>
      <sheetName val="ESTADO RED"/>
      <sheetName val="CARRETERAS"/>
      <sheetName val="GENERALIDADES "/>
      <sheetName val="ANALISIS RESUMIDOS"/>
      <sheetName val="INDICE"/>
      <sheetName val="Program"/>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Documents_and_Settings\jviteri"/>
      <sheetName val="\\Giovanni\administracion_vial\"/>
      <sheetName val="\MONTO_AGOTABLE_2010\a__aaInfor"/>
      <sheetName val="\G\I\AMV___no_borrar\PRESUPUEST"/>
      <sheetName val="\G\A\a__aaInformación_GRUPO_4\A"/>
      <sheetName val="Lista_obra"/>
      <sheetName val="\\Sistemas_serv1\xx\Documents_a"/>
      <sheetName val="\Mini_HP_Enero_2015\Proyectos_i"/>
      <sheetName val="\Volumes\USB_PIOLIN\Escritorio\"/>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BASE"/>
      <sheetName val="Tabla CONPES 3714"/>
      <sheetName val="ESTADO_VÍA-CRIT_TECNICO"/>
      <sheetName val="modf "/>
      <sheetName val="1,2 MC"/>
      <sheetName val="3,1 MC"/>
      <sheetName val="3,2 MC"/>
      <sheetName val="4,2 MC"/>
      <sheetName val="EMPRESA"/>
      <sheetName val="\E\Documents and Settings\Pe"/>
      <sheetName val="\C\E\Documents and Setting"/>
      <sheetName val="_aCCIDENTES_DE_1995___1996_x_37"/>
      <sheetName val="_aCCIDENTES_DE_1995___1996_x_26"/>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EST2"/>
      <sheetName val="\\Giovanni\administracion_vial1"/>
      <sheetName val="\MONTO_AGOTABLE_2010\a__aaInfo1"/>
      <sheetName val="\G\I\AMV___no_borrar\PRESUPUES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Mini_HP_Enero_2015\Proyectos_1"/>
      <sheetName val="\Volumes\USB_PIOLIN\Escritorio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Giovanni\administracion_vial2"/>
      <sheetName val="\MONTO_AGOTABLE_2010\a__aaInfo2"/>
      <sheetName val="\G\I\AMV___no_borrar\PRESUPUES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Users\USUARIO\Downloads\a__aa2"/>
      <sheetName val="Hoja1_(2)2"/>
      <sheetName val="Hoja1_(3)2"/>
      <sheetName val="SEGUIM_Y_REPROG_MES_1_(2)2"/>
      <sheetName val="_aCCIDENTES_DE_1995___1996_x_51"/>
      <sheetName val="_aCCIDENTES_DE_1995___1996_x_52"/>
      <sheetName val="_aCCIDENTES_DE_1995___1996_x_53"/>
      <sheetName val="_aCCIDENTES_DE_1995___1996_x_61"/>
      <sheetName val="_aCCIDENTES_DE_1995___1996_x_58"/>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5"/>
      <sheetName val="_aCCIDENTES_DE_1995___1996_x_63"/>
      <sheetName val="_aCCIDENTES_DE_1995___1996_x_62"/>
      <sheetName val="_aCCIDENTES_DE_1995___1996_x_64"/>
      <sheetName val="_aCCIDENTES_DE_1995___1996_x_66"/>
      <sheetName val="_aCCIDENTES_DE_1995___1996_x_67"/>
      <sheetName val="_aCCIDENTES_DE_1995___1996_x_68"/>
      <sheetName val="_aCCIDENTES_DE_1995___1996_x_72"/>
      <sheetName val="_aCCIDENTES_DE_1995___1996_x_71"/>
      <sheetName val="_aCCIDENTES_DE_1995___1996_x_69"/>
      <sheetName val="_aCCIDENTES_DE_1995___1996_x_70"/>
      <sheetName val="_aCCIDENTES_DE_1995___1996_x_73"/>
      <sheetName val="_aCCIDENTES_DE_1995___1996_x_75"/>
      <sheetName val="_aCCIDENTES_DE_1995___1996_x_74"/>
      <sheetName val="_aCCIDENTES_DE_1995___1996_x_78"/>
      <sheetName val="_aCCIDENTES_DE_1995___1996_x_77"/>
      <sheetName val="MEMORIAS"/>
      <sheetName val="_aCCIDENTES_DE_1995___1996_x_76"/>
      <sheetName val="_aCCIDENTES_DE_1995___1996_x_80"/>
      <sheetName val="_aCCIDENTES_DE_1995___1996_x_79"/>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INST"/>
      <sheetName val="0."/>
      <sheetName val="Base_Mater"/>
      <sheetName val="20."/>
      <sheetName val="17."/>
      <sheetName val="11."/>
      <sheetName val="_Users_HP_AppData_Local_Microso"/>
      <sheetName val="_a__aaInformación_GRUPO_4_A_MI3"/>
      <sheetName val="_aCCIDENTES DE 1995 - 1996.xls_"/>
      <sheetName val="_I_A_a  aaInformación GRUPO 4_A"/>
      <sheetName val="_I_K_a  aaInformación GRUPO 4_A"/>
      <sheetName val="_H_a  aaInformación GRUPO 4_A M"/>
      <sheetName val="_I_H_a  aaInformación GRUPO 4_A"/>
      <sheetName val="__INTERVIALNUBE_Documents and S"/>
      <sheetName val="_Documents and Settings_Pedro "/>
      <sheetName val="__Ing-her"/>
      <sheetName val="_Users_cmeza_Documents_INVIAS_D"/>
      <sheetName val="_Documents and Settings_jviteri"/>
      <sheetName val="_Users_Administrador_Desktop_AM"/>
      <sheetName val="_Mini HP Enero 2015_Proyectos i"/>
      <sheetName val="_C_Users_avargase_AppData_Local"/>
      <sheetName val="_Volumes_USB PIOLIN_Escritorio_"/>
      <sheetName val="__Sistemas_serv1_xx_Documents a"/>
      <sheetName val="\\B1FE7578\aCCIDENTES DE 1995 -"/>
      <sheetName val="PU (2)"/>
      <sheetName val="_aCCIDENTES_DE_1995___1996_x_82"/>
      <sheetName val="_aCCIDENTES_DE_1995___1996_x_81"/>
      <sheetName val="_aCCIDENTES_DE_1995___1996_x_83"/>
      <sheetName val="_aCCIDENTES_DE_1995___1996_x_84"/>
      <sheetName val="_aCCIDENTES_DE_1995___1996_x_85"/>
      <sheetName val="_aCCIDENTES_DE_1995___1996_x_86"/>
      <sheetName val="_aCCIDENTES_DE_1995___1996_x_92"/>
      <sheetName val="_aCCIDENTES_DE_1995___1996_x_87"/>
      <sheetName val="_aCCIDENTES_DE_1995___1996_x_88"/>
      <sheetName val="_aCCIDENTES_DE_1995___1996_x_89"/>
      <sheetName val="_aCCIDENTES_DE_1995___1996_x_90"/>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CRONOGRAMA INICIAL"/>
      <sheetName val="informe sem no.1"/>
      <sheetName val="informe sem no.2"/>
      <sheetName val="informe sem no.3"/>
      <sheetName val="informe sem no.4"/>
      <sheetName val="REPROGRAMACION 2"/>
      <sheetName val="lista-precio-mat-equipos"/>
      <sheetName val="rendimiento"/>
      <sheetName val="aCCIDENTES_DE_1995_-_199646"/>
      <sheetName val="DIRECTAS AMO I"/>
      <sheetName val="DIRECTAS AMO II"/>
      <sheetName val="/a  aaInformación GRUPO 4/A MIn"/>
      <sheetName val="\\Giovanni\administracion_vial3"/>
      <sheetName val="\MONTO_AGOTABLE_2010\a__aaInfo3"/>
      <sheetName val="\G\I\AMV___no_borrar\PRESUPUES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Lista_obra3"/>
      <sheetName val="\Documents_and_Settings\Pedro_3"/>
      <sheetName val="\Documents_and_Settings\jviter3"/>
      <sheetName val="\\Sistemas_serv1\xx\Documents_3"/>
      <sheetName val="\Mini_HP_Enero_2015\Proyectos_3"/>
      <sheetName val="\Volumes\USB_PIOLIN\Escritorio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Users\USUARIO\Downloads\a__aa3"/>
      <sheetName val="SEGUIM_Y_REPROG_MES_1_(2)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Hoja1_(2)3"/>
      <sheetName val="Hoja1_(3)3"/>
      <sheetName val="\\Giovanni\administracion_vial4"/>
      <sheetName val="\MONTO_AGOTABLE_2010\a__aaInfo4"/>
      <sheetName val="\G\I\AMV___no_borrar\PRESUPUES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Users\USUARIO\Downloads\a__aa4"/>
      <sheetName val="Hoja1_(2)4"/>
      <sheetName val="Hoja1_(3)4"/>
      <sheetName val="_a__aaInformación_GRUPO_4_A_MI4"/>
      <sheetName val="SEGUIM_Y_REPROG_MES_1_(2)4"/>
      <sheetName val="\\Giovanni\administracion_vial5"/>
      <sheetName val="\MONTO_AGOTABLE_2010\a__aaInfo5"/>
      <sheetName val="\G\I\AMV___no_borrar\PRESUPUES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Users\USUARIO\Downloads\a__aa5"/>
      <sheetName val="Hoja1_(2)5"/>
      <sheetName val="Hoja1_(3)5"/>
      <sheetName val="_a__aaInformación_GRUPO_4_A_MI5"/>
      <sheetName val="SEGUIM_Y_REPROG_MES_1_(2)5"/>
      <sheetName val="ARBOL DE PROBLEMAS final"/>
      <sheetName val="IDENTIFICACION DEL PROBLEMA fin"/>
      <sheetName val="OBJETIVOS FINALES"/>
      <sheetName val="ESTRUCTURA DE PROYECTO"/>
      <sheetName val="OBJETIVOS ESPECIFICOS final"/>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A. P. U."/>
      <sheetName val="CANT_OBRA"/>
      <sheetName val="\Users\ANDRES_FELIPE_MUÑOZ\Down"/>
      <sheetName val="Paral__1"/>
      <sheetName val="Paral__2"/>
      <sheetName val="Paral__3"/>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Dólar"/>
      <sheetName val="aCCIDENTES_DE_1995_-_1996_xls21"/>
      <sheetName val="ACTA_DE_MODIFICACION__(2)10"/>
      <sheetName val="\a__aaInformación_GRUPO_4\A_M10"/>
      <sheetName val="Datos_Básicos10"/>
      <sheetName val="SUB_APU10"/>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G_G"/>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HISTORICOS_FUEL_OIL_EXP"/>
      <sheetName val="\Nuevos_APU_Córdoba\a__aaInform"/>
      <sheetName val="\E\Nuevos_APU_Córdoba\a__aaInfo"/>
      <sheetName val="BASES"/>
      <sheetName val="LISTADO_"/>
      <sheetName val="M_O_"/>
      <sheetName val="aCCIDENTES_DE_1995_-_199647"/>
      <sheetName val="aCCIDENTES_DE_1995_-_199649"/>
      <sheetName val="aCCIDENTES_DE_1995_-_1996_xls24"/>
      <sheetName val="ACTA_DE_MODIFICACION__(2)14"/>
      <sheetName val="\a__aaInformación_GRUPO_4\A_M14"/>
      <sheetName val="Datos_Básicos13"/>
      <sheetName val="SUB_APU13"/>
      <sheetName val="Base_Muestras12"/>
      <sheetName val="Formulario_N°_412"/>
      <sheetName val="\\Escritorio\amv_2011\a__aaIn11"/>
      <sheetName val="\\Giovanni\administracion_vial9"/>
      <sheetName val="\MONTO_AGOTABLE_2010\a__aaInfo9"/>
      <sheetName val="\AMV___no_borrar\PRESUPUESTOS12"/>
      <sheetName val="\I\AMV___no_borrar\PRESUPUEST12"/>
      <sheetName val="\G\I\AMV___no_borrar\PRESUPUES9"/>
      <sheetName val="\A\a__aaInformación_GRUPO_4\A12"/>
      <sheetName val="\G\A\a__aaInformación_GRUPO_4\9"/>
      <sheetName val="[aCCIDENTES_DE_1995_-_1996_xl11"/>
      <sheetName val="\Mini_HP_Enero_2015\Proyectos_9"/>
      <sheetName val="\Volumes\USB_PIOLIN\Escritorio9"/>
      <sheetName val="\I\A\a__aaInformación_GRUPO_4\9"/>
      <sheetName val="\K\a__aaInformación_GRUPO_4\A_9"/>
      <sheetName val="\I\K\a__aaInformación_GRUPO_4\9"/>
      <sheetName val="\H\a__aaInformación_GRUPO_4\A_9"/>
      <sheetName val="\I\H\a__aaInformación_GRUPO_4\9"/>
      <sheetName val="\\INTERVIALNUBE\Documents_and_9"/>
      <sheetName val="\Documents_and_Settings\Pedro_9"/>
      <sheetName val="\Documents_and_Settings\jviter9"/>
      <sheetName val="Lista_obra9"/>
      <sheetName val="\\Sistemas_serv1\xx\Documents_9"/>
      <sheetName val="Analisis_Mano_de_Obra11"/>
      <sheetName val="SEÑALIZACION_CINTA11"/>
      <sheetName val="TUBERIA_DESAGUE_DE_2&quot;11"/>
      <sheetName val="TUBERIA__DE_SUCCIÓN_DE_211"/>
      <sheetName val="TUBERIA_DE_PRESIÓN_1_1-2_RDE220"/>
      <sheetName val="TUBERIA_DE_1_1-211"/>
      <sheetName val="CODO_DE_1_1_2&quot;X90°11"/>
      <sheetName val="VALBULA_DE_PASO_DE_2&quot;11"/>
      <sheetName val="VALBULA_DE_CIERRE_DE_1_1_2&quot;_11"/>
      <sheetName val="TANQUE_HIDROACUMULADOR11"/>
      <sheetName val="ELECTROBOMBAS_CENTRIFUGAS11"/>
      <sheetName val="LOSA_SUPERIOR_DEL_TANQUE_11"/>
      <sheetName val="PAREDES_DEL_TANQUE11"/>
      <sheetName val="LOSA_DE_FONDO_DEL_TANQUE11"/>
      <sheetName val="SOLADO_DE_LIMP__2500_PSI11"/>
      <sheetName val="CUPULAS_TRAG_4X311"/>
      <sheetName val="SALIDA_SONIDO11"/>
      <sheetName val="CANAL_EN_LAMINA_GALV11"/>
      <sheetName val="CUBIERTA_LUXALON11"/>
      <sheetName val="TENDIDO_DE_CABLE_No_8_11"/>
      <sheetName val="VAR__COBRE_2_44X5-811"/>
      <sheetName val="CAJA_EN_MAMPOSTERÍA11"/>
      <sheetName val="CAJA_DE_PASO_METÁLICA11"/>
      <sheetName val="BAJANTE_ACOM__ELECTRICA_1&quot;11"/>
      <sheetName val="SISTEMA_DE_TIERRA_Y_MALLA11"/>
      <sheetName val="CERTIFICADO_DE_RECIBO11"/>
      <sheetName val="TRAMITE_APROBAR11"/>
      <sheetName val="APLIQUE_DE_25W11"/>
      <sheetName val="LUMINARIA_FLUORESCENTE_DE_2X311"/>
      <sheetName val="LÁMPARA_METAL_HALIDE_250W11"/>
      <sheetName val="DUCTO_PVC_DE_3&quot;11"/>
      <sheetName val="DUCTO_PVC_DE_1&quot;11"/>
      <sheetName val="TENDIDO_DE_ACOMETIDA_BIFÁSICA11"/>
      <sheetName val="TELERRUPTOR_BIPOLAR_DE_16_AM11"/>
      <sheetName val="TABLERO_MINIPRAGMA_DE_12_C11"/>
      <sheetName val="AUTOMÁTICO_INDUSTRIAL11"/>
      <sheetName val="AUTOMÁTICO_TIPO_RIEL_211"/>
      <sheetName val="AUTOMÁTICO_TIPO_RIEL_111"/>
      <sheetName val="SALIDA_PARA_PULSADOR11"/>
      <sheetName val="SALIDA_TOMA_MONOFACISA_1011"/>
      <sheetName val="SALIDA_TOMA_MONOFASICA_1211"/>
      <sheetName val="SALIDA_PARA_APLIQUE11"/>
      <sheetName val="SALIDA_LAMPARA_FLUORESCENTE11"/>
      <sheetName val="DERIVACION_DE_LUMINARIA11"/>
      <sheetName val="SALIDA_PARA_LÁMPARA_METAL11"/>
      <sheetName val="Transformador_25_KVA11"/>
      <sheetName val="Acometida_Subt_Baja_Tensión11"/>
      <sheetName val="Puesta_a_Tierra11"/>
      <sheetName val="Tablero_Bifasico_24_Circuitos11"/>
      <sheetName val="Salida_Luminaria_Cerrada11"/>
      <sheetName val="Salida_Toma_120_V11"/>
      <sheetName val="Salida_Toma_220_V11"/>
      <sheetName val="Tendido_Alumbrado_Publico11"/>
      <sheetName val="Ducto_Tuberia_Conduit_PVC_3_-11"/>
      <sheetName val="Sumin_e_Inst_luminaria_Brika11"/>
      <sheetName val="Sumin_e_Inst_luminaria_Cerrad11"/>
      <sheetName val="Sumin_e_Inst_Poste_ITO11"/>
      <sheetName val="Sumin_y_mont_Caja_metal11"/>
      <sheetName val="Sardinel_prefabricado_Tipo_A11"/>
      <sheetName val="LIMPIEZA_Y_DESCAPOTE11"/>
      <sheetName val="LOCALIZACIÓN_Y_REPLANTEO11"/>
      <sheetName val="DEMOLICON_DE_MUROS11"/>
      <sheetName val="EXCAVACION_MANUAL11"/>
      <sheetName val="Demolicion_de_Graderias_Exist11"/>
      <sheetName val="RELLENO_BASE_GRANULAR11"/>
      <sheetName val="RELLENO_TIERRA_NEGRA11"/>
      <sheetName val="CONCRETO_DE_LIMPIEZA11"/>
      <sheetName val="VIGA_DE_CIMIENTO11"/>
      <sheetName val="VIGA_AEREA11"/>
      <sheetName val="CERCHAS_CELOSIA11"/>
      <sheetName val="Sum_e_Inst_de_Medidor11"/>
      <sheetName val="Sum_e_Inst_de_lavamanos_de_em11"/>
      <sheetName val="Muros_divisorios_bloque_No__411"/>
      <sheetName val="Pañete_sobre_muros11"/>
      <sheetName val="Pintura_tipo_koraza11"/>
      <sheetName val="Ceramica_30x30,_incluye_win_11"/>
      <sheetName val="Granito_Pulido11"/>
      <sheetName val="Bordillos_ducha_ceram_11"/>
      <sheetName val="poceta_de_aseo_en_granito11"/>
      <sheetName val="Alistado_de_piso_mortero_imp_11"/>
      <sheetName val="Piso_en_baldosa_de_granito11"/>
      <sheetName val="media_caña_en_granito11"/>
      <sheetName val="Alfajia_a_la_vista11"/>
      <sheetName val="Tubería_PVCS_2&quot;_11"/>
      <sheetName val="Tuberia_aguas_lluvias_bajante11"/>
      <sheetName val="Tuberia_PVC_aguas_lluvias_3&quot;11"/>
      <sheetName val="Puntos_Hidráulicos_1_2&quot;_11"/>
      <sheetName val="tuberia_pvc_ag_lluvia_4&quot;11"/>
      <sheetName val="tuberia_pvc_corrugada_6&quot;_11"/>
      <sheetName val="tuberia_pvc_corrugada_8&quot;_11"/>
      <sheetName val="Tubería_PVC_6&quot;_Tipo_Fort11"/>
      <sheetName val="FILTRO_DRENAJE_4&quot;11"/>
      <sheetName val="FILTRO_DRENAJE_6&quot;11"/>
      <sheetName val="FILTRO_DRENAJE_8&quot;11"/>
      <sheetName val="Tubería_PVC_4&quot;_corrugada_AN11"/>
      <sheetName val="Tuberia_PVC_6&quot;_Corrugada_AN11"/>
      <sheetName val="Tuberia_PVC_8&quot;_Corrugada_AN11"/>
      <sheetName val="Tubería_PVC_3&quot;_sanitaria11"/>
      <sheetName val="Tubería_PVC_4&quot;_sanitaria11"/>
      <sheetName val="Registro_RW_de_1&quot;11"/>
      <sheetName val="Registro_RW_de_1_1_2&quot;11"/>
      <sheetName val="Válvula_de_corte_tipo_RW_3_,411"/>
      <sheetName val="Sum_e_inst__lavamanos_de_colg11"/>
      <sheetName val="Sum_e_inst__lavaplatos11"/>
      <sheetName val="Tubería_PVC_san_2&quot;_11"/>
      <sheetName val="Puntos_Sanitarios_2&quot;_11"/>
      <sheetName val="Puntos_Sanitarios_4&quot;__11"/>
      <sheetName val="TUBERIA_PVC_V_D__3&quot;_11"/>
      <sheetName val="TUBERIA_PVC_VD_4&quot;11"/>
      <sheetName val="TUBERIA_PVC_V_D__3&quot;_A__LL11"/>
      <sheetName val="TERMINAL_DE_VENTILACIÓN_D__3&quot;11"/>
      <sheetName val="TUBERIA_PVCP_1_1-_2&quot;_11"/>
      <sheetName val="TUBERIA_PVC_P_D__1-_2&quot;11"/>
      <sheetName val="Tuberioa_PVC_3-_4&quot;_11"/>
      <sheetName val="TUBERIA_PVC_P_D__1&quot;11"/>
      <sheetName val="TUBERIA_PVC_P_D__1_1-2&quot;11"/>
      <sheetName val="CAJA_PLASTICA_PARA_VALVULAS_11"/>
      <sheetName val="Sum__e_inst__Inodoro_tanque11"/>
      <sheetName val="Sum__e_inst__orinal_de_llave11"/>
      <sheetName val="Sum__e_inst__ducha11"/>
      <sheetName val="Sum__e_inst__sanitario_niño11"/>
      <sheetName val="Canal_en_lamina_galv_cal_2011"/>
      <sheetName val="Ventana_con_marco_lam_11"/>
      <sheetName val="Ventana_con_marco_corrediza11"/>
      <sheetName val="Puerta_doble_con_marco11"/>
      <sheetName val="Puerta_division_baño_1,12x1,611"/>
      <sheetName val="Puerta_division_baño_60x1,6011"/>
      <sheetName val="Puerta_con_marco_entamborada11"/>
      <sheetName val="Espejo_en_cristal_4_mm11"/>
      <sheetName val="Espejo_en_cristal_4_mm_con_ma11"/>
      <sheetName val="Excavación_a_maquina11"/>
      <sheetName val="Cerramiento_exterior11"/>
      <sheetName val="PR_19"/>
      <sheetName val="Ruta_019"/>
      <sheetName val="AFECTACION_01_9"/>
      <sheetName val="EJECUCION_C9"/>
      <sheetName val="Inf_Financiera_019"/>
      <sheetName val="RUTA_029"/>
      <sheetName val="AFECTACION_029"/>
      <sheetName val="EJECUCION_C__029"/>
      <sheetName val="INF_FINANCIERA_029"/>
      <sheetName val="RUTA_039"/>
      <sheetName val="AFECTACION_039"/>
      <sheetName val="EJECUCION_C__039"/>
      <sheetName val="INF_FINANCIERA_039"/>
      <sheetName val="RUTA_049"/>
      <sheetName val="AFECTACION_049"/>
      <sheetName val="EJECUCION_C__049"/>
      <sheetName val="INF_FINANCIERA_049"/>
      <sheetName val="RUTA_059"/>
      <sheetName val="AFECTACION_059"/>
      <sheetName val="EJECUCION_C__059"/>
      <sheetName val="INF_FINANCIERA_059"/>
      <sheetName val="RUTA_069"/>
      <sheetName val="AFECTACION_069"/>
      <sheetName val="EJECUCION_C__069"/>
      <sheetName val="INF_FINANCIERA_069"/>
      <sheetName val="RUTA_079"/>
      <sheetName val="AFECTACION_079"/>
      <sheetName val="EJECUCION_C__079"/>
      <sheetName val="INF_FINANCIERA_079"/>
      <sheetName val="RUTA_089"/>
      <sheetName val="AFECTACION_089"/>
      <sheetName val="EJECUCION_C__089"/>
      <sheetName val="INF_FINANCIERA_089"/>
      <sheetName val="RUTA_099"/>
      <sheetName val="AFECTACION_099"/>
      <sheetName val="EJECUCION_C__099"/>
      <sheetName val="INF_FINANCIERA_099"/>
      <sheetName val="RUTA_109"/>
      <sheetName val="AFECTACION_109"/>
      <sheetName val="EJECUCION_C__109"/>
      <sheetName val="INF_FINANCIERA_109"/>
      <sheetName val="RUTA_119"/>
      <sheetName val="AFECTACION_119"/>
      <sheetName val="EJECUCION_C__119"/>
      <sheetName val="INF_FINANCIERA_119"/>
      <sheetName val="MANO_DE_OBRA3"/>
      <sheetName val="\Users\USUARIO\Downloads\a__aa9"/>
      <sheetName val="SEGUIM_Y_REPROG_MES_1_(2)9"/>
      <sheetName val="Conceptos_básicos9"/>
      <sheetName val="Introducción_a_las_funciones9"/>
      <sheetName val="MIN_y_MAX9"/>
      <sheetName val="Fecha_y_hora9"/>
      <sheetName val="Unir_texto_y_números9"/>
      <sheetName val="Instrucciones_SI9"/>
      <sheetName val="Funciones_condicionales9"/>
      <sheetName val="Asistente_para_funciones9"/>
      <sheetName val="Errores_de_fórmula9"/>
      <sheetName val="Obtener_más_información9"/>
      <sheetName val="_a__aaInformación_GRUPO_4_A_MI9"/>
      <sheetName val="Hoja1_(2)9"/>
      <sheetName val="Hoja1_(3)9"/>
      <sheetName val="DESC_MPAL_Y_AIU3"/>
      <sheetName val="CONCRETOS_Y_MORTEROS3"/>
      <sheetName val="PROYECCIÓN_DE_COSTOS3"/>
      <sheetName val="PROYECCIÓN_DE_COSTO_CLASIFICAD3"/>
      <sheetName val="PROYECCIÓN_DE_COSTO_OBRA3"/>
      <sheetName val="PROYECCIÓN_DE_AIU3"/>
      <sheetName val="PROYECCIÓN_DE_AIU_(2)3"/>
      <sheetName val="PROYECCIÓN_DE_PAGA_&amp;_PMT3"/>
      <sheetName val="LINEA_BASE_SALARIOS3"/>
      <sheetName val="ESTADO_VÍA-CRIT_TECNICO4"/>
      <sheetName val="G_G3"/>
      <sheetName val="MURO_PR25+221-2356"/>
      <sheetName val="MURO_PR25+261-2676"/>
      <sheetName val="ACTA_9_(Espacio_publico)3"/>
      <sheetName val="ACTA_9__(VIAS)3"/>
      <sheetName val="ACTA_PIPMA_93"/>
      <sheetName val="PREACTA_PIPMA_8_A-B-C-D-E_y_F_3"/>
      <sheetName val="1_4_Excavaciones_a_mano_EP_3"/>
      <sheetName val="SALVEDAD_93"/>
      <sheetName val="TRANSPORTES_(1)3"/>
      <sheetName val="TRANSPORTES_(2)3"/>
      <sheetName val="1_4_Excavaciones_a_mano_VIAS3"/>
      <sheetName val="1_4_EXCAV_PEP_BARRIO_BOLIVAR3"/>
      <sheetName val="1_4_EXCAV_PEP_FRANCISCA3"/>
      <sheetName val="2_1_Demolic_anden_PEP_BOLIVAR3"/>
      <sheetName val="2_1_Demol_anden_PEP_FRCANAS3"/>
      <sheetName val="2,2_Demolicion_sardinel_(EP)_3"/>
      <sheetName val="2_5_Excavaciones3"/>
      <sheetName val="2_12_demolic_pep_bbolivar13"/>
      <sheetName val="3_1_conformacion3"/>
      <sheetName val="3,2_Base_3"/>
      <sheetName val="3,3_Sub_base3"/>
      <sheetName val="NP_54_MDC-193"/>
      <sheetName val="_3_11_NP68_MDC193"/>
      <sheetName val="3_14_Tpte_Base3"/>
      <sheetName val="3,15_Tpte_Sub_base13"/>
      <sheetName val="NP2_MAT_de_mejoramiento3"/>
      <sheetName val="3_16_Tpte_mat__mejoramiento3"/>
      <sheetName val="3_17__TPTE_MDC_193"/>
      <sheetName val="NP55_TRANSPORTE_MDC-19_CHR3"/>
      <sheetName val="3_19_ACERO_DE_REFUERZO_420_(1)3"/>
      <sheetName val="3_22_Acero_pasajunta_y_anclaje3"/>
      <sheetName val="4_1_RELLENO_MAT__ANDEN_83"/>
      <sheetName val="4_1_rell_pep_frcnas3"/>
      <sheetName val="4_1_rell_bbolivar3"/>
      <sheetName val="4_3_anden_B403"/>
      <sheetName val="4_3_Anden_B40_frcnas3"/>
      <sheetName val="4_16A_PARADERO_FRANCISCANAS3"/>
      <sheetName val="4_16D_PARADERO_B_BOLIVAR3"/>
      <sheetName val="_4_3i-4_4i-4_51i__TPTES_B40_3"/>
      <sheetName val="_4_13i-4_43i-4_44i_tpte_bordil3"/>
      <sheetName val="4_16_13_9_S_E_I_DURANTA3"/>
      <sheetName val="4_4_EMPRADIZACIÓN3"/>
      <sheetName val="4_4_prado_pep_bbolivar3"/>
      <sheetName val="4_4_prado_pep_frcnas3"/>
      <sheetName val="4,41_BORDILLO_A80_(EP)3"/>
      <sheetName val="4,43_SARDINEL_A-103"/>
      <sheetName val="4,44_SARDINEL_A-170_FALTANTE3"/>
      <sheetName val="5_3_SEÑAL_VTCAL3"/>
      <sheetName val="5_4_SEÑAL_BANDERA3"/>
      <sheetName val="5_6_TACHAS_REFLECTIVAS3"/>
      <sheetName val="8_3_Reposicion_Sumidero_sencil3"/>
      <sheetName val="8_5_EMPALME_SUMIDEROS3"/>
      <sheetName val="8_7_DEMOLICION_SUMIDEROS3"/>
      <sheetName val="NP1_Corte_Pav_DISCO3"/>
      <sheetName val="NP5_Demolicion_losa_concret3"/>
      <sheetName val="N_P_05__demol_losas_ccto_BBoli3"/>
      <sheetName val="NP30_Tuberia_PVC_10&quot;_sumideros3"/>
      <sheetName val="NP37_Sumidero_sencillo3"/>
      <sheetName val="NP50_Demolicion_T__Recamara3"/>
      <sheetName val="NP53_SELLO_DE_JUNTAS_MORTERO3"/>
      <sheetName val="NP55_IMPRIMANTE_ML3"/>
      <sheetName val="NP56_IMPRIMANTE_M23"/>
      <sheetName val="NP_57__VTCAL_con_CURVA3"/>
      <sheetName val="NP60_DEMARCACION_VIAL_ML3"/>
      <sheetName val="NP61_DEMARCACIÓN_VIAL__M23"/>
      <sheetName val="0__PORTADA3"/>
      <sheetName val="1__FICHA_INFORMATIVA3"/>
      <sheetName val="2_y_3___ESTADO3"/>
      <sheetName val="4___REG_FOT_3"/>
      <sheetName val="4_reg_Fot_23"/>
      <sheetName val="5___INF__FINANCIERO3"/>
      <sheetName val="6___POLIZAS3"/>
      <sheetName val="7___BALANCE_ACTIVIDADES3"/>
      <sheetName val="8___LIQUIDACION3"/>
      <sheetName val="9__LISTA_DE_CHEQUEO3"/>
      <sheetName val="HISTORICOS_FUEL_OIL_EXP3"/>
      <sheetName val="\Nuevos_APU_Córdoba\a__aaInfor3"/>
      <sheetName val="\E\Nuevos_APU_Córdoba\a__aaInf3"/>
      <sheetName val="CANT_OBRA3"/>
      <sheetName val="\Users\ANDRES_FELIPE_MUÑOZ\Dow3"/>
      <sheetName val="LISTADO_3"/>
      <sheetName val="M_O_3"/>
      <sheetName val="_ACTA_FINAL_+_MODIFICATORIA_3"/>
      <sheetName val="//d_docs_live_net/a__aaInforma3"/>
      <sheetName val="ACTA_No_1_3"/>
      <sheetName val="ACTA_No_53"/>
      <sheetName val="ACTA_MAYORES_-_GENERAL3"/>
      <sheetName val="Excavación_-_San_Bernardo3"/>
      <sheetName val="Solados_-_San_Bernardo3"/>
      <sheetName val="Bases_-_San_Bernardo3"/>
      <sheetName val="Placa_-_San_Bernardo3"/>
      <sheetName val="Elevaciones_-_San_Bernardo3"/>
      <sheetName val="Vigas_-_San_Bernardo3"/>
      <sheetName val="Neopreno_-_San_Bernardo3"/>
      <sheetName val="Acero_-_San_Bernardo3"/>
      <sheetName val="Pilote_-_San_Bernardo3"/>
      <sheetName val="Pilote_-_Caqueza3"/>
      <sheetName val="Dren_tuberia_-_San_bernardo3"/>
      <sheetName val="relleno_sitio_-_San_bernardo3"/>
      <sheetName val="relleno_recebo_-_San_bernardo3"/>
      <sheetName val="Baranda_-_San_bernardo3"/>
      <sheetName val="Acero_A36-_San_Bernardo3"/>
      <sheetName val="Excavación_-_Caqueza3"/>
      <sheetName val="Solados_-_Caqueza3"/>
      <sheetName val="Bases_-_Caqueza3"/>
      <sheetName val="Elevaciones_-_Caqueza3"/>
      <sheetName val="Placa_-_Caqueza3"/>
      <sheetName val="Vigas_-_Caqueza3"/>
      <sheetName val="Neopreno_-_Caqueza3"/>
      <sheetName val="Acero_-_Caqueza3"/>
      <sheetName val="Dren_tuberia_-_Caqueza3"/>
      <sheetName val="relleno_sitio_-_Caqueza3"/>
      <sheetName val="Preesfuerzo_-_Caqueza3"/>
      <sheetName val="Acero_A36-_Caqueza3"/>
      <sheetName val="relleno_Estructuras_-_Caqueza3"/>
      <sheetName val="Excavación_-_Gama3"/>
      <sheetName val="Solados_-_Gama3"/>
      <sheetName val="Bases_-_Gama_3"/>
      <sheetName val="Elevaciones_-_Gama3"/>
      <sheetName val="Placas_-_Gama3"/>
      <sheetName val="Vigas_-_Gama_3"/>
      <sheetName val="Neopreno_-_Gama3"/>
      <sheetName val="Acero_-_Gama3"/>
      <sheetName val="Dren_tuberia_-_Gama3"/>
      <sheetName val="relleno_sitio_-_Gama3"/>
      <sheetName val="relleno_Recebo_-_Gama3"/>
      <sheetName val="Baranda_-_Gama3"/>
      <sheetName val="Pilote_-_Gama3"/>
      <sheetName val="Acero_A36-_Gama3"/>
      <sheetName val="Demolición_concreto_-_Gama3"/>
      <sheetName val="Demolición_de_estructura_-_Gam3"/>
      <sheetName val="Solados_-_Belen3"/>
      <sheetName val="Bases_-_Belen3"/>
      <sheetName val="Elevaciones_-_Belen3"/>
      <sheetName val="Placa_-_Belen3"/>
      <sheetName val="Neopreno_-_Belen3"/>
      <sheetName val="Acero_-_Belen3"/>
      <sheetName val="Vigas_-_Belen3"/>
      <sheetName val="Dren_tuberia_-_Belen3"/>
      <sheetName val="relleno_recebo_-_Belen3"/>
      <sheetName val="Baranda_-_Belen3"/>
      <sheetName val="Acero_A36-_Belen3"/>
      <sheetName val="Demolición_-_Belen3"/>
      <sheetName val="Bases_-_Junca3"/>
      <sheetName val="Excavación_-_Belen3"/>
      <sheetName val="Pilote_-_Belen3"/>
      <sheetName val="Cuneta_-_Junca3"/>
      <sheetName val="Placa_-_junca3"/>
      <sheetName val="acero_-_junca3"/>
      <sheetName val="Neopreno_-_Junca3"/>
      <sheetName val="Dren_tuberia_-_junca3"/>
      <sheetName val="relleno_-_junca3"/>
      <sheetName val="Baranda_-_Junca3"/>
      <sheetName val="Acero_A36_-_junca3"/>
      <sheetName val="Excavación_-_Medina3"/>
      <sheetName val="Solados_-_Medina3"/>
      <sheetName val="Bases_-_Medina3"/>
      <sheetName val="Elevaciones_-_Medina__3"/>
      <sheetName val="Vigas_-_Medina3"/>
      <sheetName val="Neopreno_-_Medina3"/>
      <sheetName val="Elevaciones_-_Medina3"/>
      <sheetName val="Pilote_-_Medina3"/>
      <sheetName val="Acero_-_Medina3"/>
      <sheetName val="relleno_-_Medina3"/>
      <sheetName val="Geotextil_-_Medina3"/>
      <sheetName val="Excavación_Mecan-_zipaquira3"/>
      <sheetName val="Acero_A588_-_Medina3"/>
      <sheetName val="Acero_A36_-_Medina3"/>
      <sheetName val="Acero_-_Zipaquira3"/>
      <sheetName val="Excavación_manual_-_zipaquira3"/>
      <sheetName val="Solados_-_Zipaquira3"/>
      <sheetName val="Relleno_comun_-_Zipaquira3"/>
      <sheetName val="Bases_-_Zipaquira3"/>
      <sheetName val="Arme_carrilera_-_Zipaquira3"/>
      <sheetName val="Tirafondos_-_Zipaquira3"/>
      <sheetName val="Clavos_-_Zipaquira3"/>
      <sheetName val="Eclisas_-_Zipaquira3"/>
      <sheetName val="Elastomericos_-_Zipaquira3"/>
      <sheetName val="Traviesas_-_Zipaquira3"/>
      <sheetName val="Riel_-_Zipaquira3"/>
      <sheetName val="Acero_A588_-_zipaquira3"/>
      <sheetName val="Acero_A36_-_zipaquira3"/>
      <sheetName val="Elevaciones_-_Zipaquira3"/>
      <sheetName val="ACTA_MAYORES_SAN_BERNANDO3"/>
      <sheetName val="ACTA_MAYORES_CAQUEZA3"/>
      <sheetName val="ACTA_MAYORES_BELEN3"/>
      <sheetName val="ACTA_MAYORES_ZIPAQUIRA3"/>
      <sheetName val="ACTA_MAYORES_JUNCA_DEF_3"/>
      <sheetName val="ACTA_MAYORES_CANT_CARUP_DEF_3"/>
      <sheetName val="MURO_PR25+267-2736"/>
      <sheetName val="MURO_PR25+273-2776"/>
      <sheetName val="MURO_PR25+407,20-409,906"/>
      <sheetName val="MURO_PR25+409,90-416,406"/>
      <sheetName val="MURO_PR25+435-4476"/>
      <sheetName val="MURO_PR25+557,5-572_56I6"/>
      <sheetName val="MURO_PR25+572_56-576_56I6"/>
      <sheetName val="MURO_PR25+565-571D6"/>
      <sheetName val="MURO_PR25+587_5-596_5I6"/>
      <sheetName val="MURO_PR25+600-607,1I6"/>
      <sheetName val="MURO_PR25+607,1-614,16"/>
      <sheetName val="MURO_PR25+725-734D6"/>
      <sheetName val="MURO_PR25+786-792,4D6"/>
      <sheetName val="MURO_PR25+980D6"/>
      <sheetName val="MURO_PR25+019,5-PR26+026,8D6"/>
      <sheetName val="MURO_PR26+026,8-032,7D6"/>
      <sheetName val="MURO_PR26+032,7-038,7D6"/>
      <sheetName val="MURO_4__PR26+038,7-045_9D6"/>
      <sheetName val="MURO_PR26+059,6-066,4D6"/>
      <sheetName val="MURO_PR26+132,5-143,4D6"/>
      <sheetName val="MURO_PR26+159,25-169,38D6"/>
      <sheetName val="MURO_PR26+870-8746"/>
      <sheetName val="MURO_PR26+874,3-882,36"/>
      <sheetName val="MURO_PR27+128,6-133,336"/>
      <sheetName val="MURO_PR27+133,33-139,3D6"/>
      <sheetName val="MURO_PR27+281_9-287_96"/>
      <sheetName val="MURO_PR27+344-352,16"/>
      <sheetName val="MURO_PR27+352,1-358,26"/>
      <sheetName val="MURO_PR27+358,2-3646"/>
      <sheetName val="MURO_PR27+364-3706"/>
      <sheetName val="MURO_PR27+360-374D6"/>
      <sheetName val="MURO_PR27+388-394I6"/>
      <sheetName val="MURO_PR27+394-400I_6"/>
      <sheetName val="MURO_PR27+397-404D6"/>
      <sheetName val="MURO_PR27+457-463D_6"/>
      <sheetName val="MURO_PR27+480,20-488,95D_6"/>
      <sheetName val="MURO_PR27+785-793,66"/>
      <sheetName val="MURO_PR27+796,10,800D6"/>
      <sheetName val="MURO_PR27+819_8-829_95I6"/>
      <sheetName val="MURO_PR27+820-840D6"/>
      <sheetName val="MURO_PR27+852-864I6"/>
      <sheetName val="MURO_PR28+030-041D_6"/>
      <sheetName val="MURO_PR28+060-066_08D6"/>
      <sheetName val="MURO_PR28+105-111,25D_6"/>
      <sheetName val="MURO_PR28+111,25-115_75D_6"/>
      <sheetName val="MURO_PR28+240-263I6"/>
      <sheetName val="MURO_PR28+295-300_10D6"/>
      <sheetName val="MURO_PR28+300_10-306_1D_6"/>
      <sheetName val="MURO_PR28+306_10-312_1D_6"/>
      <sheetName val="MURO_PR28+312_1-318D_6"/>
      <sheetName val="MURO_PR28+318_1-324_1D6"/>
      <sheetName val="MURO_PR28+652_7-662_7D_6"/>
      <sheetName val="MURO_PR28+662_7D-668_8D6"/>
      <sheetName val="MURO_PR28+886-892_4D_6"/>
      <sheetName val="MURO_PR28+895-899_56"/>
      <sheetName val="REQUISITOS_INF_INTERVENTORÍA3"/>
      <sheetName val="COSTOS_UNITARIOS12"/>
      <sheetName val="GPI_5264"/>
      <sheetName val="VEA_3744"/>
      <sheetName val="Paral__13"/>
      <sheetName val="Paral__23"/>
      <sheetName val="Paral__33"/>
      <sheetName val="Paral_43"/>
      <sheetName val="Coloc__e_Interc__Tapones3"/>
      <sheetName val="Cambio_de_Valv_3"/>
      <sheetName val="Interc_de_Hidr_3"/>
      <sheetName val="Itemes_Renovación3"/>
      <sheetName val="Interc_tapones3"/>
      <sheetName val="Interc_válv_3"/>
      <sheetName val="Varios_3"/>
      <sheetName val="\C\A\a__aaInformación_GRUPO_4\3"/>
      <sheetName val="\G\a__aaInformación_GRUPO_4\A_3"/>
      <sheetName val="\C\G\a__aaInformación_GRUPO_4\3"/>
      <sheetName val="\C\K\a__aaInformación_GRUPO_4\3"/>
      <sheetName val="\E\a__aaInformación_GRUPO_4\A_3"/>
      <sheetName val="\C\E\a__aaInformación_GRUPO_4\3"/>
      <sheetName val="Tabla_CONPES_37143"/>
      <sheetName val="PLAN_DE_INVERSION_ANTICIPO3"/>
      <sheetName val="inv_mensual3"/>
      <sheetName val="borrador_flujo_inv3"/>
      <sheetName val="\\B1FE7578\aCCIDENTES_DE_1995_3"/>
      <sheetName val="\Users\LENOVO\Downloads\a__aaI3"/>
      <sheetName val="propuesta_economica_CF3"/>
      <sheetName val="AIU_CF3"/>
      <sheetName val="1_1_13"/>
      <sheetName val="1_2_13"/>
      <sheetName val="1_2_23"/>
      <sheetName val="1_2_33"/>
      <sheetName val="1_2_43"/>
      <sheetName val="1_3_1_3"/>
      <sheetName val="1_3_23"/>
      <sheetName val="1_3_33"/>
      <sheetName val="1_3_43"/>
      <sheetName val="2_1_13"/>
      <sheetName val="2_1_23"/>
      <sheetName val="2_2_13"/>
      <sheetName val="2_2_23"/>
      <sheetName val="2_2_33"/>
      <sheetName val="2_2_43"/>
      <sheetName val="2_2_53"/>
      <sheetName val="2007_Database3"/>
      <sheetName val="\Users\rosalym\Desktop\BALANCE3"/>
      <sheetName val="ANALISIS_RESUMIDOS3"/>
      <sheetName val="ARBOL_DE_PROBLEMAS_final3"/>
      <sheetName val="IDENTIFICACION_DEL_PROBLEMA_fi3"/>
      <sheetName val="OBJETIVOS_FINALES3"/>
      <sheetName val="ESTRUCTURA_DE_PROYECTO3"/>
      <sheetName val="OBJETIVOS_ESPECIFICOS_final3"/>
      <sheetName val="ITEMS_ALCANT_12"/>
      <sheetName val="Formulario_N°_48"/>
      <sheetName val="Base_Muestras8"/>
      <sheetName val="COSTOS_UNITARIOS8"/>
      <sheetName val="\AMV___no_borrar\PRESUPUESTOS\8"/>
      <sheetName val="\I\AMV___no_borrar\PRESUPUESTO8"/>
      <sheetName val="\A\a__aaInformación_GRUPO_4\A_8"/>
      <sheetName val="ITEMS_ALCANT_8"/>
      <sheetName val="Analisis_Mano_de_Obra7"/>
      <sheetName val="SEÑALIZACION_CINTA7"/>
      <sheetName val="TUBERIA_DESAGUE_DE_2&quot;7"/>
      <sheetName val="TUBERIA__DE_SUCCIÓN_DE_27"/>
      <sheetName val="TUBERIA_DE_PRESIÓN_1_1-2_RDE217"/>
      <sheetName val="TUBERIA_DE_1_1-27"/>
      <sheetName val="CODO_DE_1_1_2&quot;X90°7"/>
      <sheetName val="VALBULA_DE_PASO_DE_2&quot;7"/>
      <sheetName val="VALBULA_DE_CIERRE_DE_1_1_2&quot;_7"/>
      <sheetName val="TANQUE_HIDROACUMULADOR7"/>
      <sheetName val="ELECTROBOMBAS_CENTRIFUGAS7"/>
      <sheetName val="LOSA_SUPERIOR_DEL_TANQUE_7"/>
      <sheetName val="PAREDES_DEL_TANQUE7"/>
      <sheetName val="LOSA_DE_FONDO_DEL_TANQUE7"/>
      <sheetName val="SOLADO_DE_LIMP__2500_PSI7"/>
      <sheetName val="CUPULAS_TRAG_4X37"/>
      <sheetName val="SALIDA_SONIDO7"/>
      <sheetName val="CANAL_EN_LAMINA_GALV7"/>
      <sheetName val="CUBIERTA_LUXALON7"/>
      <sheetName val="TENDIDO_DE_CABLE_No_8_7"/>
      <sheetName val="VAR__COBRE_2_44X5-87"/>
      <sheetName val="CAJA_EN_MAMPOSTERÍA7"/>
      <sheetName val="CAJA_DE_PASO_METÁLICA7"/>
      <sheetName val="BAJANTE_ACOM__ELECTRICA_1&quot;7"/>
      <sheetName val="SISTEMA_DE_TIERRA_Y_MALLA7"/>
      <sheetName val="CERTIFICADO_DE_RECIBO7"/>
      <sheetName val="TRAMITE_APROBAR7"/>
      <sheetName val="APLIQUE_DE_25W7"/>
      <sheetName val="LUMINARIA_FLUORESCENTE_DE_2X327"/>
      <sheetName val="LÁMPARA_METAL_HALIDE_250W7"/>
      <sheetName val="DUCTO_PVC_DE_3&quot;7"/>
      <sheetName val="DUCTO_PVC_DE_1&quot;7"/>
      <sheetName val="TENDIDO_DE_ACOMETIDA_BIFÁSICA7"/>
      <sheetName val="TELERRUPTOR_BIPOLAR_DE_16_AM7"/>
      <sheetName val="TABLERO_MINIPRAGMA_DE_12_C7"/>
      <sheetName val="AUTOMÁTICO_INDUSTRIAL7"/>
      <sheetName val="AUTOMÁTICO_TIPO_RIEL_27"/>
      <sheetName val="AUTOMÁTICO_TIPO_RIEL_17"/>
      <sheetName val="SALIDA_PARA_PULSADOR7"/>
      <sheetName val="SALIDA_TOMA_MONOFACISA_107"/>
      <sheetName val="SALIDA_TOMA_MONOFASICA_127"/>
      <sheetName val="SALIDA_PARA_APLIQUE7"/>
      <sheetName val="SALIDA_LAMPARA_FLUORESCENTE7"/>
      <sheetName val="DERIVACION_DE_LUMINARIA7"/>
      <sheetName val="SALIDA_PARA_LÁMPARA_METAL7"/>
      <sheetName val="Transformador_25_KVA7"/>
      <sheetName val="Acometida_Subt_Baja_Tensión7"/>
      <sheetName val="Puesta_a_Tierra7"/>
      <sheetName val="Tablero_Bifasico_24_Circuitos7"/>
      <sheetName val="Salida_Luminaria_Cerrada7"/>
      <sheetName val="Salida_Toma_120_V7"/>
      <sheetName val="Salida_Toma_220_V7"/>
      <sheetName val="Tendido_Alumbrado_Publico7"/>
      <sheetName val="Ducto_Tuberia_Conduit_PVC_3_-47"/>
      <sheetName val="Sumin_e_Inst_luminaria_Brika7"/>
      <sheetName val="Sumin_e_Inst_luminaria_Cerrada7"/>
      <sheetName val="Sumin_e_Inst_Poste_ITO7"/>
      <sheetName val="Sumin_y_mont_Caja_metal7"/>
      <sheetName val="Sardinel_prefabricado_Tipo_A7"/>
      <sheetName val="LIMPIEZA_Y_DESCAPOTE7"/>
      <sheetName val="LOCALIZACIÓN_Y_REPLANTEO7"/>
      <sheetName val="DEMOLICON_DE_MUROS7"/>
      <sheetName val="EXCAVACION_MANUAL7"/>
      <sheetName val="Demolicion_de_Graderias_Exist7"/>
      <sheetName val="RELLENO_BASE_GRANULAR7"/>
      <sheetName val="RELLENO_TIERRA_NEGRA7"/>
      <sheetName val="CONCRETO_DE_LIMPIEZA7"/>
      <sheetName val="VIGA_DE_CIMIENTO7"/>
      <sheetName val="VIGA_AEREA7"/>
      <sheetName val="CERCHAS_CELOSIA7"/>
      <sheetName val="Sum_e_Inst_de_Medidor7"/>
      <sheetName val="Sum_e_Inst_de_lavamanos_de_emp7"/>
      <sheetName val="Muros_divisorios_bloque_No__47"/>
      <sheetName val="Pañete_sobre_muros7"/>
      <sheetName val="Pintura_tipo_koraza7"/>
      <sheetName val="Ceramica_30x30,_incluye_win_7"/>
      <sheetName val="Granito_Pulido7"/>
      <sheetName val="Bordillos_ducha_ceram_7"/>
      <sheetName val="poceta_de_aseo_en_granito7"/>
      <sheetName val="Alistado_de_piso_mortero_imp_7"/>
      <sheetName val="Piso_en_baldosa_de_granito7"/>
      <sheetName val="media_caña_en_granito7"/>
      <sheetName val="Alfajia_a_la_vista7"/>
      <sheetName val="Tubería_PVCS_2&quot;_7"/>
      <sheetName val="Tuberia_aguas_lluvias_bajante7"/>
      <sheetName val="Tuberia_PVC_aguas_lluvias_3&quot;7"/>
      <sheetName val="Puntos_Hidráulicos_1_2&quot;_7"/>
      <sheetName val="tuberia_pvc_ag_lluvia_4&quot;7"/>
      <sheetName val="tuberia_pvc_corrugada_6&quot;_7"/>
      <sheetName val="tuberia_pvc_corrugada_8&quot;_7"/>
      <sheetName val="Tubería_PVC_6&quot;_Tipo_Fort7"/>
      <sheetName val="FILTRO_DRENAJE_4&quot;7"/>
      <sheetName val="FILTRO_DRENAJE_6&quot;7"/>
      <sheetName val="FILTRO_DRENAJE_8&quot;7"/>
      <sheetName val="Tubería_PVC_4&quot;_corrugada_AN7"/>
      <sheetName val="Tuberia_PVC_6&quot;_Corrugada_AN7"/>
      <sheetName val="Tuberia_PVC_8&quot;_Corrugada_AN7"/>
      <sheetName val="Tubería_PVC_3&quot;_sanitaria7"/>
      <sheetName val="Tubería_PVC_4&quot;_sanitaria7"/>
      <sheetName val="Registro_RW_de_1&quot;7"/>
      <sheetName val="Registro_RW_de_1_1_2&quot;7"/>
      <sheetName val="Válvula_de_corte_tipo_RW_3_,4&quot;7"/>
      <sheetName val="Sum_e_inst__lavamanos_de_colg7"/>
      <sheetName val="Sum_e_inst__lavaplatos7"/>
      <sheetName val="Tubería_PVC_san_2&quot;_7"/>
      <sheetName val="Puntos_Sanitarios_2&quot;_7"/>
      <sheetName val="Puntos_Sanitarios_4&quot;__7"/>
      <sheetName val="TUBERIA_PVC_V_D__3&quot;_7"/>
      <sheetName val="TUBERIA_PVC_VD_4&quot;7"/>
      <sheetName val="TUBERIA_PVC_V_D__3&quot;_A__LL7"/>
      <sheetName val="TERMINAL_DE_VENTILACIÓN_D__3&quot;_7"/>
      <sheetName val="TUBERIA_PVCP_1_1-_2&quot;_7"/>
      <sheetName val="TUBERIA_PVC_P_D__1-_2&quot;7"/>
      <sheetName val="Tuberioa_PVC_3-_4&quot;_7"/>
      <sheetName val="TUBERIA_PVC_P_D__1&quot;7"/>
      <sheetName val="TUBERIA_PVC_P_D__1_1-2&quot;7"/>
      <sheetName val="CAJA_PLASTICA_PARA_VALVULAS_7"/>
      <sheetName val="Sum__e_inst__Inodoro_tanque7"/>
      <sheetName val="Sum__e_inst__orinal_de_llave7"/>
      <sheetName val="Sum__e_inst__ducha7"/>
      <sheetName val="Sum__e_inst__sanitario_niño7"/>
      <sheetName val="Canal_en_lamina_galv_cal_207"/>
      <sheetName val="Ventana_con_marco_lam_7"/>
      <sheetName val="Ventana_con_marco_corrediza7"/>
      <sheetName val="Puerta_doble_con_marco7"/>
      <sheetName val="Puerta_division_baño_1,12x1,607"/>
      <sheetName val="Puerta_division_baño_60x1,607"/>
      <sheetName val="Puerta_con_marco_entamborada7"/>
      <sheetName val="Espejo_en_cristal_4_mm7"/>
      <sheetName val="Espejo_en_cristal_4_mm_con_mar7"/>
      <sheetName val="Excavación_a_maquina7"/>
      <sheetName val="Cerramiento_exterior7"/>
      <sheetName val="\\Escritorio\amv_2011\a__aaInf7"/>
      <sheetName val="[aCCIDENTES_DE_1995_-_1996_xls7"/>
      <sheetName val="ACTA_DE_MODIFICACION__(2)11"/>
      <sheetName val="\a__aaInformación_GRUPO_4\A_M11"/>
      <sheetName val="Base_Muestras9"/>
      <sheetName val="Formulario_N°_49"/>
      <sheetName val="\\Escritorio\amv_2011\a__aaInf8"/>
      <sheetName val="\\Giovanni\administracion_vial6"/>
      <sheetName val="\MONTO_AGOTABLE_2010\a__aaInfo6"/>
      <sheetName val="\AMV___no_borrar\PRESUPUESTOS\9"/>
      <sheetName val="\I\AMV___no_borrar\PRESUPUESTO9"/>
      <sheetName val="\G\I\AMV___no_borrar\PRESUPUES6"/>
      <sheetName val="\A\a__aaInformación_GRUPO_4\A_9"/>
      <sheetName val="\G\A\a__aaInformación_GRUPO_4\6"/>
      <sheetName val="[aCCIDENTES_DE_1995_-_1996_xls8"/>
      <sheetName val="\Mini_HP_Enero_2015\Proyectos_6"/>
      <sheetName val="\Volumes\USB_PIOLIN\Escritorio6"/>
      <sheetName val="\I\A\a__aaInformación_GRUPO_4\6"/>
      <sheetName val="\K\a__aaInformación_GRUPO_4\A_6"/>
      <sheetName val="\I\K\a__aaInformación_GRUPO_4\6"/>
      <sheetName val="\H\a__aaInformación_GRUPO_4\A_6"/>
      <sheetName val="\I\H\a__aaInformación_GRUPO_4\6"/>
      <sheetName val="\\INTERVIALNUBE\Documents_and_6"/>
      <sheetName val="\Documents_and_Settings\Pedro_6"/>
      <sheetName val="\Documents_and_Settings\jviter6"/>
      <sheetName val="Lista_obra6"/>
      <sheetName val="\\Sistemas_serv1\xx\Documents_6"/>
      <sheetName val="Analisis_Mano_de_Obra8"/>
      <sheetName val="SEÑALIZACION_CINTA8"/>
      <sheetName val="TUBERIA_DESAGUE_DE_2&quot;8"/>
      <sheetName val="TUBERIA__DE_SUCCIÓN_DE_28"/>
      <sheetName val="TUBERIA_DE_PRESIÓN_1_1-2_RDE218"/>
      <sheetName val="TUBERIA_DE_1_1-28"/>
      <sheetName val="CODO_DE_1_1_2&quot;X90°8"/>
      <sheetName val="VALBULA_DE_PASO_DE_2&quot;8"/>
      <sheetName val="VALBULA_DE_CIERRE_DE_1_1_2&quot;_8"/>
      <sheetName val="TANQUE_HIDROACUMULADOR8"/>
      <sheetName val="ELECTROBOMBAS_CENTRIFUGAS8"/>
      <sheetName val="LOSA_SUPERIOR_DEL_TANQUE_8"/>
      <sheetName val="PAREDES_DEL_TANQUE8"/>
      <sheetName val="LOSA_DE_FONDO_DEL_TANQUE8"/>
      <sheetName val="SOLADO_DE_LIMP__2500_PSI8"/>
      <sheetName val="CUPULAS_TRAG_4X38"/>
      <sheetName val="SALIDA_SONIDO8"/>
      <sheetName val="CANAL_EN_LAMINA_GALV8"/>
      <sheetName val="CUBIERTA_LUXALON8"/>
      <sheetName val="TENDIDO_DE_CABLE_No_8_8"/>
      <sheetName val="VAR__COBRE_2_44X5-88"/>
      <sheetName val="CAJA_EN_MAMPOSTERÍA8"/>
      <sheetName val="CAJA_DE_PASO_METÁLICA8"/>
      <sheetName val="BAJANTE_ACOM__ELECTRICA_1&quot;8"/>
      <sheetName val="SISTEMA_DE_TIERRA_Y_MALLA8"/>
      <sheetName val="CERTIFICADO_DE_RECIBO8"/>
      <sheetName val="TRAMITE_APROBAR8"/>
      <sheetName val="APLIQUE_DE_25W8"/>
      <sheetName val="LUMINARIA_FLUORESCENTE_DE_2X328"/>
      <sheetName val="LÁMPARA_METAL_HALIDE_250W8"/>
      <sheetName val="DUCTO_PVC_DE_3&quot;8"/>
      <sheetName val="DUCTO_PVC_DE_1&quot;8"/>
      <sheetName val="TENDIDO_DE_ACOMETIDA_BIFÁSICA8"/>
      <sheetName val="TELERRUPTOR_BIPOLAR_DE_16_AM8"/>
      <sheetName val="TABLERO_MINIPRAGMA_DE_12_C8"/>
      <sheetName val="AUTOMÁTICO_INDUSTRIAL8"/>
      <sheetName val="AUTOMÁTICO_TIPO_RIEL_28"/>
      <sheetName val="AUTOMÁTICO_TIPO_RIEL_18"/>
      <sheetName val="SALIDA_PARA_PULSADOR8"/>
      <sheetName val="SALIDA_TOMA_MONOFACISA_108"/>
      <sheetName val="SALIDA_TOMA_MONOFASICA_128"/>
      <sheetName val="SALIDA_PARA_APLIQUE8"/>
      <sheetName val="SALIDA_LAMPARA_FLUORESCENTE8"/>
      <sheetName val="DERIVACION_DE_LUMINARIA8"/>
      <sheetName val="SALIDA_PARA_LÁMPARA_METAL8"/>
      <sheetName val="Transformador_25_KVA8"/>
      <sheetName val="Acometida_Subt_Baja_Tensión8"/>
      <sheetName val="Puesta_a_Tierra8"/>
      <sheetName val="Tablero_Bifasico_24_Circuitos8"/>
      <sheetName val="Salida_Luminaria_Cerrada8"/>
      <sheetName val="Salida_Toma_120_V8"/>
      <sheetName val="Salida_Toma_220_V8"/>
      <sheetName val="Tendido_Alumbrado_Publico8"/>
      <sheetName val="Ducto_Tuberia_Conduit_PVC_3_-48"/>
      <sheetName val="Sumin_e_Inst_luminaria_Brika8"/>
      <sheetName val="Sumin_e_Inst_luminaria_Cerrada8"/>
      <sheetName val="Sumin_e_Inst_Poste_ITO8"/>
      <sheetName val="Sumin_y_mont_Caja_metal8"/>
      <sheetName val="Sardinel_prefabricado_Tipo_A8"/>
      <sheetName val="LIMPIEZA_Y_DESCAPOTE8"/>
      <sheetName val="LOCALIZACIÓN_Y_REPLANTEO8"/>
      <sheetName val="DEMOLICON_DE_MUROS8"/>
      <sheetName val="EXCAVACION_MANUAL8"/>
      <sheetName val="Demolicion_de_Graderias_Exist8"/>
      <sheetName val="RELLENO_BASE_GRANULAR8"/>
      <sheetName val="RELLENO_TIERRA_NEGRA8"/>
      <sheetName val="CONCRETO_DE_LIMPIEZA8"/>
      <sheetName val="VIGA_DE_CIMIENTO8"/>
      <sheetName val="VIGA_AEREA8"/>
      <sheetName val="CERCHAS_CELOSIA8"/>
      <sheetName val="Sum_e_Inst_de_Medidor8"/>
      <sheetName val="Sum_e_Inst_de_lavamanos_de_emp8"/>
      <sheetName val="Muros_divisorios_bloque_No__48"/>
      <sheetName val="Pañete_sobre_muros8"/>
      <sheetName val="Pintura_tipo_koraza8"/>
      <sheetName val="Ceramica_30x30,_incluye_win_8"/>
      <sheetName val="Granito_Pulido8"/>
      <sheetName val="Bordillos_ducha_ceram_8"/>
      <sheetName val="poceta_de_aseo_en_granito8"/>
      <sheetName val="Alistado_de_piso_mortero_imp_8"/>
      <sheetName val="Piso_en_baldosa_de_granito8"/>
      <sheetName val="media_caña_en_granito8"/>
      <sheetName val="Alfajia_a_la_vista8"/>
      <sheetName val="Tubería_PVCS_2&quot;_8"/>
      <sheetName val="Tuberia_aguas_lluvias_bajante8"/>
      <sheetName val="Tuberia_PVC_aguas_lluvias_3&quot;8"/>
      <sheetName val="Puntos_Hidráulicos_1_2&quot;_8"/>
      <sheetName val="tuberia_pvc_ag_lluvia_4&quot;8"/>
      <sheetName val="tuberia_pvc_corrugada_6&quot;_8"/>
      <sheetName val="tuberia_pvc_corrugada_8&quot;_8"/>
      <sheetName val="Tubería_PVC_6&quot;_Tipo_Fort8"/>
      <sheetName val="FILTRO_DRENAJE_4&quot;8"/>
      <sheetName val="FILTRO_DRENAJE_6&quot;8"/>
      <sheetName val="FILTRO_DRENAJE_8&quot;8"/>
      <sheetName val="Tubería_PVC_4&quot;_corrugada_AN8"/>
      <sheetName val="Tuberia_PVC_6&quot;_Corrugada_AN8"/>
      <sheetName val="Tuberia_PVC_8&quot;_Corrugada_AN8"/>
      <sheetName val="Tubería_PVC_3&quot;_sanitaria8"/>
      <sheetName val="Tubería_PVC_4&quot;_sanitaria8"/>
      <sheetName val="Registro_RW_de_1&quot;8"/>
      <sheetName val="Registro_RW_de_1_1_2&quot;8"/>
      <sheetName val="Válvula_de_corte_tipo_RW_3_,4&quot;8"/>
      <sheetName val="Sum_e_inst__lavamanos_de_colg8"/>
      <sheetName val="Sum_e_inst__lavaplatos8"/>
      <sheetName val="Tubería_PVC_san_2&quot;_8"/>
      <sheetName val="Puntos_Sanitarios_2&quot;_8"/>
      <sheetName val="Puntos_Sanitarios_4&quot;__8"/>
      <sheetName val="TUBERIA_PVC_V_D__3&quot;_8"/>
      <sheetName val="TUBERIA_PVC_VD_4&quot;8"/>
      <sheetName val="TUBERIA_PVC_V_D__3&quot;_A__LL8"/>
      <sheetName val="TERMINAL_DE_VENTILACIÓN_D__3&quot;_8"/>
      <sheetName val="TUBERIA_PVCP_1_1-_2&quot;_8"/>
      <sheetName val="TUBERIA_PVC_P_D__1-_2&quot;8"/>
      <sheetName val="Tuberioa_PVC_3-_4&quot;_8"/>
      <sheetName val="TUBERIA_PVC_P_D__1&quot;8"/>
      <sheetName val="TUBERIA_PVC_P_D__1_1-2&quot;8"/>
      <sheetName val="CAJA_PLASTICA_PARA_VALVULAS_8"/>
      <sheetName val="Sum__e_inst__Inodoro_tanque8"/>
      <sheetName val="Sum__e_inst__orinal_de_llave8"/>
      <sheetName val="Sum__e_inst__ducha8"/>
      <sheetName val="Sum__e_inst__sanitario_niño8"/>
      <sheetName val="Canal_en_lamina_galv_cal_208"/>
      <sheetName val="Ventana_con_marco_lam_8"/>
      <sheetName val="Ventana_con_marco_corrediza8"/>
      <sheetName val="Puerta_doble_con_marco8"/>
      <sheetName val="Puerta_division_baño_1,12x1,608"/>
      <sheetName val="Puerta_division_baño_60x1,608"/>
      <sheetName val="Puerta_con_marco_entamborada8"/>
      <sheetName val="Espejo_en_cristal_4_mm8"/>
      <sheetName val="Espejo_en_cristal_4_mm_con_mar8"/>
      <sheetName val="Excavación_a_maquina8"/>
      <sheetName val="Cerramiento_exterior8"/>
      <sheetName val="PR_16"/>
      <sheetName val="Ruta_016"/>
      <sheetName val="AFECTACION_01_6"/>
      <sheetName val="EJECUCION_C6"/>
      <sheetName val="Inf_Financiera_016"/>
      <sheetName val="RUTA_026"/>
      <sheetName val="AFECTACION_026"/>
      <sheetName val="EJECUCION_C__026"/>
      <sheetName val="INF_FINANCIERA_026"/>
      <sheetName val="RUTA_036"/>
      <sheetName val="AFECTACION_036"/>
      <sheetName val="EJECUCION_C__036"/>
      <sheetName val="INF_FINANCIERA_036"/>
      <sheetName val="RUTA_046"/>
      <sheetName val="AFECTACION_046"/>
      <sheetName val="EJECUCION_C__046"/>
      <sheetName val="INF_FINANCIERA_046"/>
      <sheetName val="RUTA_056"/>
      <sheetName val="AFECTACION_056"/>
      <sheetName val="EJECUCION_C__056"/>
      <sheetName val="INF_FINANCIERA_056"/>
      <sheetName val="RUTA_066"/>
      <sheetName val="AFECTACION_066"/>
      <sheetName val="EJECUCION_C__066"/>
      <sheetName val="INF_FINANCIERA_066"/>
      <sheetName val="RUTA_076"/>
      <sheetName val="AFECTACION_076"/>
      <sheetName val="EJECUCION_C__076"/>
      <sheetName val="INF_FINANCIERA_076"/>
      <sheetName val="RUTA_086"/>
      <sheetName val="AFECTACION_086"/>
      <sheetName val="EJECUCION_C__086"/>
      <sheetName val="INF_FINANCIERA_086"/>
      <sheetName val="RUTA_096"/>
      <sheetName val="AFECTACION_096"/>
      <sheetName val="EJECUCION_C__096"/>
      <sheetName val="INF_FINANCIERA_096"/>
      <sheetName val="RUTA_106"/>
      <sheetName val="AFECTACION_106"/>
      <sheetName val="EJECUCION_C__106"/>
      <sheetName val="INF_FINANCIERA_106"/>
      <sheetName val="RUTA_116"/>
      <sheetName val="AFECTACION_116"/>
      <sheetName val="EJECUCION_C__116"/>
      <sheetName val="INF_FINANCIERA_116"/>
      <sheetName val="\Users\USUARIO\Downloads\a__aa6"/>
      <sheetName val="SEGUIM_Y_REPROG_MES_1_(2)6"/>
      <sheetName val="Conceptos_básicos6"/>
      <sheetName val="Introducción_a_las_funciones6"/>
      <sheetName val="MIN_y_MAX6"/>
      <sheetName val="Fecha_y_hora6"/>
      <sheetName val="Unir_texto_y_números6"/>
      <sheetName val="Instrucciones_SI6"/>
      <sheetName val="Funciones_condicionales6"/>
      <sheetName val="Asistente_para_funciones6"/>
      <sheetName val="Errores_de_fórmula6"/>
      <sheetName val="Obtener_más_información6"/>
      <sheetName val="_a__aaInformación_GRUPO_4_A_MI6"/>
      <sheetName val="Hoja1_(2)6"/>
      <sheetName val="Hoja1_(3)6"/>
      <sheetName val="ESTADO_VÍA-CRIT_TECNICO1"/>
      <sheetName val="_ACTA_FINAL_+_MODIFICATORIA_"/>
      <sheetName val="ACTA_No_1_"/>
      <sheetName val="ACTA_No_5"/>
      <sheetName val="ACTA_MAYORES_-_GENERAL"/>
      <sheetName val="Excavación_-_San_Bernardo"/>
      <sheetName val="Solados_-_San_Bernardo"/>
      <sheetName val="Bases_-_San_Bernardo"/>
      <sheetName val="Placa_-_San_Bernardo"/>
      <sheetName val="Elevaciones_-_San_Bernardo"/>
      <sheetName val="Vigas_-_San_Bernardo"/>
      <sheetName val="Neopreno_-_San_Bernardo"/>
      <sheetName val="Acero_-_San_Bernardo"/>
      <sheetName val="Pilote_-_San_Bernardo"/>
      <sheetName val="Pilote_-_Caqueza"/>
      <sheetName val="Dren_tuberia_-_San_bernardo"/>
      <sheetName val="relleno_sitio_-_San_bernardo"/>
      <sheetName val="relleno_recebo_-_San_bernardo"/>
      <sheetName val="Baranda_-_San_bernardo"/>
      <sheetName val="Acero_A36-_San_Bernardo"/>
      <sheetName val="Excavación_-_Caqueza"/>
      <sheetName val="Solados_-_Caqueza"/>
      <sheetName val="Bases_-_Caqueza"/>
      <sheetName val="Elevaciones_-_Caqueza"/>
      <sheetName val="Placa_-_Caqueza"/>
      <sheetName val="Vigas_-_Caqueza"/>
      <sheetName val="Neopreno_-_Caqueza"/>
      <sheetName val="Acero_-_Caqueza"/>
      <sheetName val="Dren_tuberia_-_Caqueza"/>
      <sheetName val="relleno_sitio_-_Caqueza"/>
      <sheetName val="Preesfuerzo_-_Caqueza"/>
      <sheetName val="Acero_A36-_Caqueza"/>
      <sheetName val="relleno_Estructuras_-_Caqueza"/>
      <sheetName val="Excavación_-_Gama"/>
      <sheetName val="Solados_-_Gama"/>
      <sheetName val="Bases_-_Gama_"/>
      <sheetName val="Elevaciones_-_Gama"/>
      <sheetName val="Placas_-_Gama"/>
      <sheetName val="Vigas_-_Gama_"/>
      <sheetName val="Neopreno_-_Gama"/>
      <sheetName val="Acero_-_Gama"/>
      <sheetName val="Dren_tuberia_-_Gama"/>
      <sheetName val="relleno_sitio_-_Gama"/>
      <sheetName val="relleno_Recebo_-_Gama"/>
      <sheetName val="Baranda_-_Gama"/>
      <sheetName val="Pilote_-_Gama"/>
      <sheetName val="Acero_A36-_Gama"/>
      <sheetName val="Demolición_concreto_-_Gama"/>
      <sheetName val="Demolición_de_estructura_-_Gama"/>
      <sheetName val="Solados_-_Belen"/>
      <sheetName val="Bases_-_Belen"/>
      <sheetName val="Elevaciones_-_Belen"/>
      <sheetName val="Placa_-_Belen"/>
      <sheetName val="Neopreno_-_Belen"/>
      <sheetName val="Acero_-_Belen"/>
      <sheetName val="Vigas_-_Belen"/>
      <sheetName val="Dren_tuberia_-_Belen"/>
      <sheetName val="relleno_recebo_-_Belen"/>
      <sheetName val="Baranda_-_Belen"/>
      <sheetName val="Acero_A36-_Belen"/>
      <sheetName val="Demolición_-_Belen"/>
      <sheetName val="Bases_-_Junca"/>
      <sheetName val="Excavación_-_Belen"/>
      <sheetName val="Pilote_-_Belen"/>
      <sheetName val="Cuneta_-_Junca"/>
      <sheetName val="Placa_-_junca"/>
      <sheetName val="acero_-_junca"/>
      <sheetName val="Neopreno_-_Junca"/>
      <sheetName val="Dren_tuberia_-_junca"/>
      <sheetName val="relleno_-_junca"/>
      <sheetName val="Baranda_-_Junca"/>
      <sheetName val="Acero_A36_-_junca"/>
      <sheetName val="Excavación_-_Medina"/>
      <sheetName val="Solados_-_Medina"/>
      <sheetName val="Bases_-_Medina"/>
      <sheetName val="Elevaciones_-_Medina__"/>
      <sheetName val="Vigas_-_Medina"/>
      <sheetName val="Neopreno_-_Medina"/>
      <sheetName val="Elevaciones_-_Medina"/>
      <sheetName val="Pilote_-_Medina"/>
      <sheetName val="Acero_-_Medina"/>
      <sheetName val="relleno_-_Medina"/>
      <sheetName val="Geotextil_-_Medina"/>
      <sheetName val="Excavación_Mecan-_zipaquira"/>
      <sheetName val="Acero_A588_-_Medina"/>
      <sheetName val="Acero_A36_-_Medina"/>
      <sheetName val="Acero_-_Zipaquira"/>
      <sheetName val="Excavación_manual_-_zipaquira"/>
      <sheetName val="Solados_-_Zipaquira"/>
      <sheetName val="Relleno_comun_-_Zipaquira"/>
      <sheetName val="Bases_-_Zipaquira"/>
      <sheetName val="Arme_carrilera_-_Zipaquira"/>
      <sheetName val="Tirafondos_-_Zipaquira"/>
      <sheetName val="Clavos_-_Zipaquira"/>
      <sheetName val="Eclisas_-_Zipaquira"/>
      <sheetName val="Elastomericos_-_Zipaquira"/>
      <sheetName val="Traviesas_-_Zipaquira"/>
      <sheetName val="Riel_-_Zipaquira"/>
      <sheetName val="Acero_A588_-_zipaquira"/>
      <sheetName val="Acero_A36_-_zipaquira"/>
      <sheetName val="Elevaciones_-_Zipaquira"/>
      <sheetName val="ACTA_MAYORES_SAN_BERNANDO"/>
      <sheetName val="ACTA_MAYORES_CAQUEZA"/>
      <sheetName val="ACTA_MAYORES_BELEN"/>
      <sheetName val="ACTA_MAYORES_ZIPAQUIRA"/>
      <sheetName val="ACTA_MAYORES_JUNCA_DEF_"/>
      <sheetName val="ACTA_MAYORES_CANT_CARUP_DEF_"/>
      <sheetName val="REQUISITOS_INF_INTERVENTORÍA"/>
      <sheetName val="COSTOS_UNITARIOS9"/>
      <sheetName val="Paral_4"/>
      <sheetName val="Coloc__e_Interc__Tapones"/>
      <sheetName val="Cambio_de_Valv_"/>
      <sheetName val="Interc_de_Hidr_"/>
      <sheetName val="Itemes_Renovación"/>
      <sheetName val="Interc_tapones"/>
      <sheetName val="Interc_válv_"/>
      <sheetName val="Varios_"/>
      <sheetName val="\C\A\a__aaInformación_GRUPO_4\A"/>
      <sheetName val="\G\a__aaInformación_GRUPO_4\A_M"/>
      <sheetName val="\C\G\a__aaInformación_GRUPO_4\A"/>
      <sheetName val="\C\K\a__aaInformación_GRUPO_4\A"/>
      <sheetName val="\E\a__aaInformación_GRUPO_4\A_M"/>
      <sheetName val="\C\E\a__aaInformación_GRUPO_4\A"/>
      <sheetName val="Tabla_CONPES_3714"/>
      <sheetName val="PLAN_DE_INVERSION_ANTICIPO"/>
      <sheetName val="inv_mensual"/>
      <sheetName val="borrador_flujo_inv"/>
      <sheetName val="\\B1FE7578\aCCIDENTES_DE_1995_-"/>
      <sheetName val="\Users\LENOVO\Downloads\a__aaIn"/>
      <sheetName val="propuesta_economica_CF"/>
      <sheetName val="AIU_CF"/>
      <sheetName val="1_1_1"/>
      <sheetName val="1_2_1"/>
      <sheetName val="1_2_2"/>
      <sheetName val="1_2_3"/>
      <sheetName val="1_2_4"/>
      <sheetName val="1_3_1_"/>
      <sheetName val="1_3_2"/>
      <sheetName val="1_3_3"/>
      <sheetName val="1_3_4"/>
      <sheetName val="2_1_1"/>
      <sheetName val="2_1_2"/>
      <sheetName val="2_2_1"/>
      <sheetName val="2_2_2"/>
      <sheetName val="2_2_3"/>
      <sheetName val="2_2_4"/>
      <sheetName val="2_2_5"/>
      <sheetName val="2007_Database"/>
      <sheetName val="\Users\rosalym\Desktop\BALANCE_"/>
      <sheetName val="ANALISIS_RESUMIDOS"/>
      <sheetName val="ARBOL_DE_PROBLEMAS_final"/>
      <sheetName val="IDENTIFICACION_DEL_PROBLEMA_fin"/>
      <sheetName val="OBJETIVOS_FINALES"/>
      <sheetName val="ESTRUCTURA_DE_PROYECTO"/>
      <sheetName val="OBJETIVOS_ESPECIFICOS_final"/>
      <sheetName val="ITEMS_ALCANT_9"/>
      <sheetName val="200_22"/>
      <sheetName val="201_72"/>
      <sheetName val="201_162"/>
      <sheetName val="210_2_22"/>
      <sheetName val="220_12"/>
      <sheetName val="320_12"/>
      <sheetName val="420_22"/>
      <sheetName val="421_1_2"/>
      <sheetName val="600_2_32"/>
      <sheetName val="630_12"/>
      <sheetName val="610_12"/>
      <sheetName val="630_32"/>
      <sheetName val="630_3_(2)2"/>
      <sheetName val="630_42"/>
      <sheetName val="630_4P2"/>
      <sheetName val="630_62"/>
      <sheetName val="641_12"/>
      <sheetName val="630_72"/>
      <sheetName val="632_1P2"/>
      <sheetName val="632_2P_2"/>
      <sheetName val="632_3P__2"/>
      <sheetName val="640_12"/>
      <sheetName val="661_12"/>
      <sheetName val="642_2"/>
      <sheetName val="671_12"/>
      <sheetName val="671_1_(2)2"/>
      <sheetName val="673_12"/>
      <sheetName val="673_22"/>
      <sheetName val="673_2_(2)2"/>
      <sheetName val="800_22"/>
      <sheetName val="810_22"/>
      <sheetName val="700_12"/>
      <sheetName val="730_12"/>
      <sheetName val="900_22"/>
      <sheetName val="450_3P_2"/>
      <sheetName val="340P_2"/>
      <sheetName val="220_1P2"/>
      <sheetName val="200,1,3p_2"/>
      <sheetName val="200,1,4p__2"/>
      <sheetName val="220_1P_(2)2"/>
      <sheetName val="630_4_2P2"/>
      <sheetName val="630_4_2P_(2)2"/>
      <sheetName val="630_4_3P2"/>
      <sheetName val="600_1P2"/>
      <sheetName val="210_2_12"/>
      <sheetName val="730_22"/>
      <sheetName val="740_12"/>
      <sheetName val="900_2_(1)2"/>
      <sheetName val="621_1_22"/>
      <sheetName val="683_4P2"/>
      <sheetName val="221_12"/>
      <sheetName val="683_1P2"/>
      <sheetName val="3P_2"/>
      <sheetName val="683_3P2"/>
      <sheetName val="673_1P2"/>
      <sheetName val="PNP_4_72"/>
      <sheetName val="201_152"/>
      <sheetName val="673_2P_2"/>
      <sheetName val="623_1P2"/>
      <sheetName val="621_1_32"/>
      <sheetName val="674_22"/>
      <sheetName val="220_2P2"/>
      <sheetName val="683_4P_2"/>
      <sheetName val="683_3P_(2)2"/>
      <sheetName val="683_4P__(2)2"/>
      <sheetName val="683_5P__2"/>
      <sheetName val="642_2P2"/>
      <sheetName val="INT_172"/>
      <sheetName val="INT_182"/>
      <sheetName val="CRONOGRAMA_INICIAL2"/>
      <sheetName val="informe_sem_no_12"/>
      <sheetName val="informe_sem_no_22"/>
      <sheetName val="informe_sem_no_32"/>
      <sheetName val="informe_sem_no_42"/>
      <sheetName val="REPROGRAMACION_22"/>
      <sheetName val="aCCIDENTES_DE_1995_-_1996_xls22"/>
      <sheetName val="ACTA_DE_MODIFICACION__(2)12"/>
      <sheetName val="\a__aaInformación_GRUPO_4\A_M12"/>
      <sheetName val="Datos_Básicos11"/>
      <sheetName val="SUB_APU11"/>
      <sheetName val="Base_Muestras10"/>
      <sheetName val="Formulario_N°_410"/>
      <sheetName val="\\Escritorio\amv_2011\a__aaInf9"/>
      <sheetName val="\\Giovanni\administracion_vial7"/>
      <sheetName val="\MONTO_AGOTABLE_2010\a__aaInfo7"/>
      <sheetName val="\AMV___no_borrar\PRESUPUESTOS10"/>
      <sheetName val="\I\AMV___no_borrar\PRESUPUEST10"/>
      <sheetName val="\G\I\AMV___no_borrar\PRESUPUES7"/>
      <sheetName val="\A\a__aaInformación_GRUPO_4\A10"/>
      <sheetName val="\G\A\a__aaInformación_GRUPO_4\7"/>
      <sheetName val="[aCCIDENTES_DE_1995_-_1996_xls9"/>
      <sheetName val="\Mini_HP_Enero_2015\Proyectos_7"/>
      <sheetName val="\Volumes\USB_PIOLIN\Escritorio7"/>
      <sheetName val="\I\A\a__aaInformación_GRUPO_4\7"/>
      <sheetName val="\K\a__aaInformación_GRUPO_4\A_7"/>
      <sheetName val="\I\K\a__aaInformación_GRUPO_4\7"/>
      <sheetName val="\H\a__aaInformación_GRUPO_4\A_7"/>
      <sheetName val="\I\H\a__aaInformación_GRUPO_4\7"/>
      <sheetName val="\\INTERVIALNUBE\Documents_and_7"/>
      <sheetName val="\Documents_and_Settings\Pedro_7"/>
      <sheetName val="\Documents_and_Settings\jviter7"/>
      <sheetName val="Lista_obra7"/>
      <sheetName val="\\Sistemas_serv1\xx\Documents_7"/>
      <sheetName val="Analisis_Mano_de_Obra9"/>
      <sheetName val="SEÑALIZACION_CINTA9"/>
      <sheetName val="TUBERIA_DESAGUE_DE_2&quot;9"/>
      <sheetName val="TUBERIA__DE_SUCCIÓN_DE_29"/>
      <sheetName val="TUBERIA_DE_PRESIÓN_1_1-2_RDE219"/>
      <sheetName val="TUBERIA_DE_1_1-29"/>
      <sheetName val="CODO_DE_1_1_2&quot;X90°9"/>
      <sheetName val="VALBULA_DE_PASO_DE_2&quot;9"/>
      <sheetName val="VALBULA_DE_CIERRE_DE_1_1_2&quot;_9"/>
      <sheetName val="TANQUE_HIDROACUMULADOR9"/>
      <sheetName val="ELECTROBOMBAS_CENTRIFUGAS9"/>
      <sheetName val="LOSA_SUPERIOR_DEL_TANQUE_9"/>
      <sheetName val="PAREDES_DEL_TANQUE9"/>
      <sheetName val="LOSA_DE_FONDO_DEL_TANQUE9"/>
      <sheetName val="SOLADO_DE_LIMP__2500_PSI9"/>
      <sheetName val="CUPULAS_TRAG_4X39"/>
      <sheetName val="SALIDA_SONIDO9"/>
      <sheetName val="CANAL_EN_LAMINA_GALV9"/>
      <sheetName val="CUBIERTA_LUXALON9"/>
      <sheetName val="TENDIDO_DE_CABLE_No_8_9"/>
      <sheetName val="VAR__COBRE_2_44X5-89"/>
      <sheetName val="CAJA_EN_MAMPOSTERÍA9"/>
      <sheetName val="CAJA_DE_PASO_METÁLICA9"/>
      <sheetName val="BAJANTE_ACOM__ELECTRICA_1&quot;9"/>
      <sheetName val="SISTEMA_DE_TIERRA_Y_MALLA9"/>
      <sheetName val="CERTIFICADO_DE_RECIBO9"/>
      <sheetName val="TRAMITE_APROBAR9"/>
      <sheetName val="APLIQUE_DE_25W9"/>
      <sheetName val="LUMINARIA_FLUORESCENTE_DE_2X329"/>
      <sheetName val="LÁMPARA_METAL_HALIDE_250W9"/>
      <sheetName val="DUCTO_PVC_DE_3&quot;9"/>
      <sheetName val="DUCTO_PVC_DE_1&quot;9"/>
      <sheetName val="TENDIDO_DE_ACOMETIDA_BIFÁSICA9"/>
      <sheetName val="TELERRUPTOR_BIPOLAR_DE_16_AM9"/>
      <sheetName val="TABLERO_MINIPRAGMA_DE_12_C9"/>
      <sheetName val="AUTOMÁTICO_INDUSTRIAL9"/>
      <sheetName val="AUTOMÁTICO_TIPO_RIEL_29"/>
      <sheetName val="AUTOMÁTICO_TIPO_RIEL_19"/>
      <sheetName val="SALIDA_PARA_PULSADOR9"/>
      <sheetName val="SALIDA_TOMA_MONOFACISA_109"/>
      <sheetName val="SALIDA_TOMA_MONOFASICA_129"/>
      <sheetName val="SALIDA_PARA_APLIQUE9"/>
      <sheetName val="SALIDA_LAMPARA_FLUORESCENTE9"/>
      <sheetName val="DERIVACION_DE_LUMINARIA9"/>
      <sheetName val="SALIDA_PARA_LÁMPARA_METAL9"/>
      <sheetName val="Transformador_25_KVA9"/>
      <sheetName val="Acometida_Subt_Baja_Tensión9"/>
      <sheetName val="Puesta_a_Tierra9"/>
      <sheetName val="Tablero_Bifasico_24_Circuitos9"/>
      <sheetName val="Salida_Luminaria_Cerrada9"/>
      <sheetName val="Salida_Toma_120_V9"/>
      <sheetName val="Salida_Toma_220_V9"/>
      <sheetName val="Tendido_Alumbrado_Publico9"/>
      <sheetName val="Ducto_Tuberia_Conduit_PVC_3_-49"/>
      <sheetName val="Sumin_e_Inst_luminaria_Brika9"/>
      <sheetName val="Sumin_e_Inst_luminaria_Cerrada9"/>
      <sheetName val="Sumin_e_Inst_Poste_ITO9"/>
      <sheetName val="Sumin_y_mont_Caja_metal9"/>
      <sheetName val="Sardinel_prefabricado_Tipo_A9"/>
      <sheetName val="LIMPIEZA_Y_DESCAPOTE9"/>
      <sheetName val="LOCALIZACIÓN_Y_REPLANTEO9"/>
      <sheetName val="DEMOLICON_DE_MUROS9"/>
      <sheetName val="EXCAVACION_MANUAL9"/>
      <sheetName val="Demolicion_de_Graderias_Exist9"/>
      <sheetName val="RELLENO_BASE_GRANULAR9"/>
      <sheetName val="RELLENO_TIERRA_NEGRA9"/>
      <sheetName val="CONCRETO_DE_LIMPIEZA9"/>
      <sheetName val="VIGA_DE_CIMIENTO9"/>
      <sheetName val="VIGA_AEREA9"/>
      <sheetName val="CERCHAS_CELOSIA9"/>
      <sheetName val="Sum_e_Inst_de_Medidor9"/>
      <sheetName val="Sum_e_Inst_de_lavamanos_de_emp9"/>
      <sheetName val="Muros_divisorios_bloque_No__49"/>
      <sheetName val="Pañete_sobre_muros9"/>
      <sheetName val="Pintura_tipo_koraza9"/>
      <sheetName val="Ceramica_30x30,_incluye_win_9"/>
      <sheetName val="Granito_Pulido9"/>
      <sheetName val="Bordillos_ducha_ceram_9"/>
      <sheetName val="poceta_de_aseo_en_granito9"/>
      <sheetName val="Alistado_de_piso_mortero_imp_9"/>
      <sheetName val="Piso_en_baldosa_de_granito9"/>
      <sheetName val="media_caña_en_granito9"/>
      <sheetName val="Alfajia_a_la_vista9"/>
      <sheetName val="Tubería_PVCS_2&quot;_9"/>
      <sheetName val="Tuberia_aguas_lluvias_bajante9"/>
      <sheetName val="Tuberia_PVC_aguas_lluvias_3&quot;9"/>
      <sheetName val="Puntos_Hidráulicos_1_2&quot;_9"/>
      <sheetName val="tuberia_pvc_ag_lluvia_4&quot;9"/>
      <sheetName val="tuberia_pvc_corrugada_6&quot;_9"/>
      <sheetName val="tuberia_pvc_corrugada_8&quot;_9"/>
      <sheetName val="Tubería_PVC_6&quot;_Tipo_Fort9"/>
      <sheetName val="FILTRO_DRENAJE_4&quot;9"/>
      <sheetName val="FILTRO_DRENAJE_6&quot;9"/>
      <sheetName val="FILTRO_DRENAJE_8&quot;9"/>
      <sheetName val="Tubería_PVC_4&quot;_corrugada_AN9"/>
      <sheetName val="Tuberia_PVC_6&quot;_Corrugada_AN9"/>
      <sheetName val="Tuberia_PVC_8&quot;_Corrugada_AN9"/>
      <sheetName val="Tubería_PVC_3&quot;_sanitaria9"/>
      <sheetName val="Tubería_PVC_4&quot;_sanitaria9"/>
      <sheetName val="Registro_RW_de_1&quot;9"/>
      <sheetName val="Registro_RW_de_1_1_2&quot;9"/>
      <sheetName val="Válvula_de_corte_tipo_RW_3_,4&quot;9"/>
      <sheetName val="Sum_e_inst__lavamanos_de_colg9"/>
      <sheetName val="Sum_e_inst__lavaplatos9"/>
      <sheetName val="Tubería_PVC_san_2&quot;_9"/>
      <sheetName val="Puntos_Sanitarios_2&quot;_9"/>
      <sheetName val="Puntos_Sanitarios_4&quot;__9"/>
      <sheetName val="TUBERIA_PVC_V_D__3&quot;_9"/>
      <sheetName val="TUBERIA_PVC_VD_4&quot;9"/>
      <sheetName val="TUBERIA_PVC_V_D__3&quot;_A__LL9"/>
      <sheetName val="TERMINAL_DE_VENTILACIÓN_D__3&quot;_9"/>
      <sheetName val="TUBERIA_PVCP_1_1-_2&quot;_9"/>
      <sheetName val="TUBERIA_PVC_P_D__1-_2&quot;9"/>
      <sheetName val="Tuberioa_PVC_3-_4&quot;_9"/>
      <sheetName val="TUBERIA_PVC_P_D__1&quot;9"/>
      <sheetName val="TUBERIA_PVC_P_D__1_1-2&quot;9"/>
      <sheetName val="CAJA_PLASTICA_PARA_VALVULAS_9"/>
      <sheetName val="Sum__e_inst__Inodoro_tanque9"/>
      <sheetName val="Sum__e_inst__orinal_de_llave9"/>
      <sheetName val="Sum__e_inst__ducha9"/>
      <sheetName val="Sum__e_inst__sanitario_niño9"/>
      <sheetName val="Canal_en_lamina_galv_cal_209"/>
      <sheetName val="Ventana_con_marco_lam_9"/>
      <sheetName val="Ventana_con_marco_corrediza9"/>
      <sheetName val="Puerta_doble_con_marco9"/>
      <sheetName val="Puerta_division_baño_1,12x1,609"/>
      <sheetName val="Puerta_division_baño_60x1,609"/>
      <sheetName val="Puerta_con_marco_entamborada9"/>
      <sheetName val="Espejo_en_cristal_4_mm9"/>
      <sheetName val="Espejo_en_cristal_4_mm_con_mar9"/>
      <sheetName val="Excavación_a_maquina9"/>
      <sheetName val="Cerramiento_exterior9"/>
      <sheetName val="PR_17"/>
      <sheetName val="Ruta_017"/>
      <sheetName val="AFECTACION_01_7"/>
      <sheetName val="EJECUCION_C7"/>
      <sheetName val="Inf_Financiera_017"/>
      <sheetName val="RUTA_027"/>
      <sheetName val="AFECTACION_027"/>
      <sheetName val="EJECUCION_C__027"/>
      <sheetName val="INF_FINANCIERA_027"/>
      <sheetName val="RUTA_037"/>
      <sheetName val="AFECTACION_037"/>
      <sheetName val="EJECUCION_C__037"/>
      <sheetName val="INF_FINANCIERA_037"/>
      <sheetName val="RUTA_047"/>
      <sheetName val="AFECTACION_047"/>
      <sheetName val="EJECUCION_C__047"/>
      <sheetName val="INF_FINANCIERA_047"/>
      <sheetName val="RUTA_057"/>
      <sheetName val="AFECTACION_057"/>
      <sheetName val="EJECUCION_C__057"/>
      <sheetName val="INF_FINANCIERA_057"/>
      <sheetName val="RUTA_067"/>
      <sheetName val="AFECTACION_067"/>
      <sheetName val="EJECUCION_C__067"/>
      <sheetName val="INF_FINANCIERA_067"/>
      <sheetName val="RUTA_077"/>
      <sheetName val="AFECTACION_077"/>
      <sheetName val="EJECUCION_C__077"/>
      <sheetName val="INF_FINANCIERA_077"/>
      <sheetName val="RUTA_087"/>
      <sheetName val="AFECTACION_087"/>
      <sheetName val="EJECUCION_C__087"/>
      <sheetName val="INF_FINANCIERA_087"/>
      <sheetName val="RUTA_097"/>
      <sheetName val="AFECTACION_097"/>
      <sheetName val="EJECUCION_C__097"/>
      <sheetName val="INF_FINANCIERA_097"/>
      <sheetName val="RUTA_107"/>
      <sheetName val="AFECTACION_107"/>
      <sheetName val="EJECUCION_C__107"/>
      <sheetName val="INF_FINANCIERA_107"/>
      <sheetName val="RUTA_117"/>
      <sheetName val="AFECTACION_117"/>
      <sheetName val="EJECUCION_C__117"/>
      <sheetName val="INF_FINANCIERA_117"/>
      <sheetName val="MANO_DE_OBRA1"/>
      <sheetName val="\Users\USUARIO\Downloads\a__aa7"/>
      <sheetName val="SEGUIM_Y_REPROG_MES_1_(2)7"/>
      <sheetName val="Conceptos_básicos7"/>
      <sheetName val="Introducción_a_las_funciones7"/>
      <sheetName val="MIN_y_MAX7"/>
      <sheetName val="Fecha_y_hora7"/>
      <sheetName val="Unir_texto_y_números7"/>
      <sheetName val="Instrucciones_SI7"/>
      <sheetName val="Funciones_condicionales7"/>
      <sheetName val="Asistente_para_funciones7"/>
      <sheetName val="Errores_de_fórmula7"/>
      <sheetName val="Obtener_más_información7"/>
      <sheetName val="_a__aaInformación_GRUPO_4_A_MI7"/>
      <sheetName val="Hoja1_(2)7"/>
      <sheetName val="Hoja1_(3)7"/>
      <sheetName val="DESC_MPAL_Y_AIU1"/>
      <sheetName val="CONCRETOS_Y_MORTEROS1"/>
      <sheetName val="PROYECCIÓN_DE_COSTOS1"/>
      <sheetName val="PROYECCIÓN_DE_COSTO_CLASIFICAD1"/>
      <sheetName val="PROYECCIÓN_DE_COSTO_OBRA1"/>
      <sheetName val="PROYECCIÓN_DE_AIU1"/>
      <sheetName val="PROYECCIÓN_DE_AIU_(2)1"/>
      <sheetName val="PROYECCIÓN_DE_PAGA_&amp;_PMT1"/>
      <sheetName val="LINEA_BASE_SALARIOS1"/>
      <sheetName val="ESTADO_VÍA-CRIT_TECNICO2"/>
      <sheetName val="G_G1"/>
      <sheetName val="ACTA_9_(Espacio_publico)1"/>
      <sheetName val="ACTA_9__(VIAS)1"/>
      <sheetName val="ACTA_PIPMA_91"/>
      <sheetName val="PREACTA_PIPMA_8_A-B-C-D-E_y_F_1"/>
      <sheetName val="1_4_Excavaciones_a_mano_EP_1"/>
      <sheetName val="SALVEDAD_91"/>
      <sheetName val="TRANSPORTES_(1)1"/>
      <sheetName val="TRANSPORTES_(2)1"/>
      <sheetName val="1_4_Excavaciones_a_mano_VIAS1"/>
      <sheetName val="1_4_EXCAV_PEP_BARRIO_BOLIVAR1"/>
      <sheetName val="1_4_EXCAV_PEP_FRANCISCA1"/>
      <sheetName val="2_1_Demolic_anden_PEP_BOLIVAR1"/>
      <sheetName val="2_1_Demol_anden_PEP_FRCANAS1"/>
      <sheetName val="2,2_Demolicion_sardinel_(EP)_1"/>
      <sheetName val="2_5_Excavaciones1"/>
      <sheetName val="2_12_demolic_pep_bbolivar11"/>
      <sheetName val="3_1_conformacion1"/>
      <sheetName val="3,2_Base_1"/>
      <sheetName val="3,3_Sub_base1"/>
      <sheetName val="NP_54_MDC-191"/>
      <sheetName val="_3_11_NP68_MDC191"/>
      <sheetName val="3_14_Tpte_Base1"/>
      <sheetName val="3,15_Tpte_Sub_base11"/>
      <sheetName val="NP2_MAT_de_mejoramiento1"/>
      <sheetName val="3_16_Tpte_mat__mejoramiento1"/>
      <sheetName val="3_17__TPTE_MDC_191"/>
      <sheetName val="NP55_TRANSPORTE_MDC-19_CHR1"/>
      <sheetName val="3_19_ACERO_DE_REFUERZO_420_(1)1"/>
      <sheetName val="3_22_Acero_pasajunta_y_anclaje1"/>
      <sheetName val="4_1_RELLENO_MAT__ANDEN_81"/>
      <sheetName val="4_1_rell_pep_frcnas1"/>
      <sheetName val="4_1_rell_bbolivar1"/>
      <sheetName val="4_3_anden_B401"/>
      <sheetName val="4_3_Anden_B40_frcnas1"/>
      <sheetName val="4_16A_PARADERO_FRANCISCANAS1"/>
      <sheetName val="4_16D_PARADERO_B_BOLIVAR1"/>
      <sheetName val="_4_3i-4_4i-4_51i__TPTES_B40_1"/>
      <sheetName val="_4_13i-4_43i-4_44i_tpte_bordil1"/>
      <sheetName val="4_16_13_9_S_E_I_DURANTA1"/>
      <sheetName val="4_4_EMPRADIZACIÓN1"/>
      <sheetName val="4_4_prado_pep_bbolivar1"/>
      <sheetName val="4_4_prado_pep_frcnas1"/>
      <sheetName val="4,41_BORDILLO_A80_(EP)1"/>
      <sheetName val="4,43_SARDINEL_A-101"/>
      <sheetName val="4,44_SARDINEL_A-170_FALTANTE1"/>
      <sheetName val="5_3_SEÑAL_VTCAL1"/>
      <sheetName val="5_4_SEÑAL_BANDERA1"/>
      <sheetName val="5_6_TACHAS_REFLECTIVAS1"/>
      <sheetName val="8_3_Reposicion_Sumidero_sencil1"/>
      <sheetName val="8_5_EMPALME_SUMIDEROS1"/>
      <sheetName val="8_7_DEMOLICION_SUMIDEROS1"/>
      <sheetName val="NP1_Corte_Pav_DISCO1"/>
      <sheetName val="NP5_Demolicion_losa_concret1"/>
      <sheetName val="N_P_05__demol_losas_ccto_BBoli1"/>
      <sheetName val="NP30_Tuberia_PVC_10&quot;_sumideros1"/>
      <sheetName val="NP37_Sumidero_sencillo1"/>
      <sheetName val="NP50_Demolicion_T__Recamara1"/>
      <sheetName val="NP53_SELLO_DE_JUNTAS_MORTERO1"/>
      <sheetName val="NP55_IMPRIMANTE_ML1"/>
      <sheetName val="NP56_IMPRIMANTE_M21"/>
      <sheetName val="NP_57__VTCAL_con_CURVA1"/>
      <sheetName val="NP60_DEMARCACION_VIAL_ML1"/>
      <sheetName val="NP61_DEMARCACIÓN_VIAL__M21"/>
      <sheetName val="0__PORTADA1"/>
      <sheetName val="1__FICHA_INFORMATIVA1"/>
      <sheetName val="2_y_3___ESTADO1"/>
      <sheetName val="4___REG_FOT_1"/>
      <sheetName val="4_reg_Fot_21"/>
      <sheetName val="5___INF__FINANCIERO1"/>
      <sheetName val="6___POLIZAS1"/>
      <sheetName val="7___BALANCE_ACTIVIDADES1"/>
      <sheetName val="8___LIQUIDACION1"/>
      <sheetName val="9__LISTA_DE_CHEQUEO1"/>
      <sheetName val="HISTORICOS_FUEL_OIL_EXP1"/>
      <sheetName val="\Nuevos_APU_Córdoba\a__aaInfor1"/>
      <sheetName val="\E\Nuevos_APU_Córdoba\a__aaInf1"/>
      <sheetName val="CANT_OBRA1"/>
      <sheetName val="\Users\ANDRES_FELIPE_MUÑOZ\Dow1"/>
      <sheetName val="LISTADO_1"/>
      <sheetName val="M_O_1"/>
      <sheetName val="_ACTA_FINAL_+_MODIFICATORIA_1"/>
      <sheetName val="//d_docs_live_net/a__aaInforma1"/>
      <sheetName val="ACTA_No_1_1"/>
      <sheetName val="ACTA_No_51"/>
      <sheetName val="ACTA_MAYORES_-_GENERAL1"/>
      <sheetName val="Excavación_-_San_Bernardo1"/>
      <sheetName val="Solados_-_San_Bernardo1"/>
      <sheetName val="Bases_-_San_Bernardo1"/>
      <sheetName val="Placa_-_San_Bernardo1"/>
      <sheetName val="Elevaciones_-_San_Bernardo1"/>
      <sheetName val="Vigas_-_San_Bernardo1"/>
      <sheetName val="Neopreno_-_San_Bernardo1"/>
      <sheetName val="Acero_-_San_Bernardo1"/>
      <sheetName val="Pilote_-_San_Bernardo1"/>
      <sheetName val="Pilote_-_Caqueza1"/>
      <sheetName val="Dren_tuberia_-_San_bernardo1"/>
      <sheetName val="relleno_sitio_-_San_bernardo1"/>
      <sheetName val="relleno_recebo_-_San_bernardo1"/>
      <sheetName val="Baranda_-_San_bernardo1"/>
      <sheetName val="Acero_A36-_San_Bernardo1"/>
      <sheetName val="Excavación_-_Caqueza1"/>
      <sheetName val="Solados_-_Caqueza1"/>
      <sheetName val="Bases_-_Caqueza1"/>
      <sheetName val="Elevaciones_-_Caqueza1"/>
      <sheetName val="Placa_-_Caqueza1"/>
      <sheetName val="Vigas_-_Caqueza1"/>
      <sheetName val="Neopreno_-_Caqueza1"/>
      <sheetName val="Acero_-_Caqueza1"/>
      <sheetName val="Dren_tuberia_-_Caqueza1"/>
      <sheetName val="relleno_sitio_-_Caqueza1"/>
      <sheetName val="Preesfuerzo_-_Caqueza1"/>
      <sheetName val="Acero_A36-_Caqueza1"/>
      <sheetName val="relleno_Estructuras_-_Caqueza1"/>
      <sheetName val="Excavación_-_Gama1"/>
      <sheetName val="Solados_-_Gama1"/>
      <sheetName val="Bases_-_Gama_1"/>
      <sheetName val="Elevaciones_-_Gama1"/>
      <sheetName val="Placas_-_Gama1"/>
      <sheetName val="Vigas_-_Gama_1"/>
      <sheetName val="Neopreno_-_Gama1"/>
      <sheetName val="Acero_-_Gama1"/>
      <sheetName val="Dren_tuberia_-_Gama1"/>
      <sheetName val="relleno_sitio_-_Gama1"/>
      <sheetName val="relleno_Recebo_-_Gama1"/>
      <sheetName val="Baranda_-_Gama1"/>
      <sheetName val="Pilote_-_Gama1"/>
      <sheetName val="Acero_A36-_Gama1"/>
      <sheetName val="Demolición_concreto_-_Gama1"/>
      <sheetName val="Demolición_de_estructura_-_Gam1"/>
      <sheetName val="Solados_-_Belen1"/>
      <sheetName val="Bases_-_Belen1"/>
      <sheetName val="Elevaciones_-_Belen1"/>
      <sheetName val="Placa_-_Belen1"/>
      <sheetName val="Neopreno_-_Belen1"/>
      <sheetName val="Acero_-_Belen1"/>
      <sheetName val="Vigas_-_Belen1"/>
      <sheetName val="Dren_tuberia_-_Belen1"/>
      <sheetName val="relleno_recebo_-_Belen1"/>
      <sheetName val="Baranda_-_Belen1"/>
      <sheetName val="Acero_A36-_Belen1"/>
      <sheetName val="Demolición_-_Belen1"/>
      <sheetName val="Bases_-_Junca1"/>
      <sheetName val="Excavación_-_Belen1"/>
      <sheetName val="Pilote_-_Belen1"/>
      <sheetName val="Cuneta_-_Junca1"/>
      <sheetName val="Placa_-_junca1"/>
      <sheetName val="acero_-_junca1"/>
      <sheetName val="Neopreno_-_Junca1"/>
      <sheetName val="Dren_tuberia_-_junca1"/>
      <sheetName val="relleno_-_junca1"/>
      <sheetName val="Baranda_-_Junca1"/>
      <sheetName val="Acero_A36_-_junca1"/>
      <sheetName val="Excavación_-_Medina1"/>
      <sheetName val="Solados_-_Medina1"/>
      <sheetName val="Bases_-_Medina1"/>
      <sheetName val="Elevaciones_-_Medina__1"/>
      <sheetName val="Vigas_-_Medina1"/>
      <sheetName val="Neopreno_-_Medina1"/>
      <sheetName val="Elevaciones_-_Medina1"/>
      <sheetName val="Pilote_-_Medina1"/>
      <sheetName val="Acero_-_Medina1"/>
      <sheetName val="relleno_-_Medina1"/>
      <sheetName val="Geotextil_-_Medina1"/>
      <sheetName val="Excavación_Mecan-_zipaquira1"/>
      <sheetName val="Acero_A588_-_Medina1"/>
      <sheetName val="Acero_A36_-_Medina1"/>
      <sheetName val="Acero_-_Zipaquira1"/>
      <sheetName val="Excavación_manual_-_zipaquira1"/>
      <sheetName val="Solados_-_Zipaquira1"/>
      <sheetName val="Relleno_comun_-_Zipaquira1"/>
      <sheetName val="Bases_-_Zipaquira1"/>
      <sheetName val="Arme_carrilera_-_Zipaquira1"/>
      <sheetName val="Tirafondos_-_Zipaquira1"/>
      <sheetName val="Clavos_-_Zipaquira1"/>
      <sheetName val="Eclisas_-_Zipaquira1"/>
      <sheetName val="Elastomericos_-_Zipaquira1"/>
      <sheetName val="Traviesas_-_Zipaquira1"/>
      <sheetName val="Riel_-_Zipaquira1"/>
      <sheetName val="Acero_A588_-_zipaquira1"/>
      <sheetName val="Acero_A36_-_zipaquira1"/>
      <sheetName val="Elevaciones_-_Zipaquira1"/>
      <sheetName val="ACTA_MAYORES_SAN_BERNANDO1"/>
      <sheetName val="ACTA_MAYORES_CAQUEZA1"/>
      <sheetName val="ACTA_MAYORES_BELEN1"/>
      <sheetName val="ACTA_MAYORES_ZIPAQUIRA1"/>
      <sheetName val="ACTA_MAYORES_JUNCA_DEF_1"/>
      <sheetName val="ACTA_MAYORES_CANT_CARUP_DEF_1"/>
      <sheetName val="REQUISITOS_INF_INTERVENTORÍA1"/>
      <sheetName val="COSTOS_UNITARIOS10"/>
      <sheetName val="Paral__11"/>
      <sheetName val="Paral__21"/>
      <sheetName val="Paral__31"/>
      <sheetName val="Paral_41"/>
      <sheetName val="Coloc__e_Interc__Tapones1"/>
      <sheetName val="Cambio_de_Valv_1"/>
      <sheetName val="Interc_de_Hidr_1"/>
      <sheetName val="Itemes_Renovación1"/>
      <sheetName val="Interc_tapones1"/>
      <sheetName val="Interc_válv_1"/>
      <sheetName val="Varios_1"/>
      <sheetName val="\C\A\a__aaInformación_GRUPO_4\1"/>
      <sheetName val="\G\a__aaInformación_GRUPO_4\A_1"/>
      <sheetName val="\C\G\a__aaInformación_GRUPO_4\1"/>
      <sheetName val="\C\K\a__aaInformación_GRUPO_4\1"/>
      <sheetName val="\E\a__aaInformación_GRUPO_4\A_1"/>
      <sheetName val="\C\E\a__aaInformación_GRUPO_4\1"/>
      <sheetName val="Tabla_CONPES_37141"/>
      <sheetName val="PLAN_DE_INVERSION_ANTICIPO1"/>
      <sheetName val="inv_mensual1"/>
      <sheetName val="borrador_flujo_inv1"/>
      <sheetName val="\\B1FE7578\aCCIDENTES_DE_1995_1"/>
      <sheetName val="\Users\LENOVO\Downloads\a__aaI1"/>
      <sheetName val="propuesta_economica_CF1"/>
      <sheetName val="AIU_CF1"/>
      <sheetName val="1_1_11"/>
      <sheetName val="1_2_11"/>
      <sheetName val="1_2_21"/>
      <sheetName val="1_2_31"/>
      <sheetName val="1_2_41"/>
      <sheetName val="1_3_1_1"/>
      <sheetName val="1_3_21"/>
      <sheetName val="1_3_31"/>
      <sheetName val="1_3_41"/>
      <sheetName val="2_1_11"/>
      <sheetName val="2_1_21"/>
      <sheetName val="2_2_11"/>
      <sheetName val="2_2_21"/>
      <sheetName val="2_2_31"/>
      <sheetName val="2_2_41"/>
      <sheetName val="2_2_51"/>
      <sheetName val="2007_Database1"/>
      <sheetName val="\Users\rosalym\Desktop\BALANCE1"/>
      <sheetName val="ANALISIS_RESUMIDOS1"/>
      <sheetName val="ARBOL_DE_PROBLEMAS_final1"/>
      <sheetName val="IDENTIFICACION_DEL_PROBLEMA_fi1"/>
      <sheetName val="OBJETIVOS_FINALES1"/>
      <sheetName val="ESTRUCTURA_DE_PROYECTO1"/>
      <sheetName val="OBJETIVOS_ESPECIFICOS_final1"/>
      <sheetName val="ITEMS_ALCANT_10"/>
      <sheetName val="200_2"/>
      <sheetName val="201_7"/>
      <sheetName val="201_16"/>
      <sheetName val="210_2_2"/>
      <sheetName val="220_1"/>
      <sheetName val="320_1"/>
      <sheetName val="420_2"/>
      <sheetName val="421_1_"/>
      <sheetName val="600_2_3"/>
      <sheetName val="630_1"/>
      <sheetName val="610_1"/>
      <sheetName val="630_3"/>
      <sheetName val="630_3_(2)"/>
      <sheetName val="630_4"/>
      <sheetName val="630_4P"/>
      <sheetName val="630_6"/>
      <sheetName val="641_1"/>
      <sheetName val="630_7"/>
      <sheetName val="632_1P"/>
      <sheetName val="632_2P_"/>
      <sheetName val="632_3P__"/>
      <sheetName val="640_1"/>
      <sheetName val="661_1"/>
      <sheetName val="642_"/>
      <sheetName val="671_1"/>
      <sheetName val="671_1_(2)"/>
      <sheetName val="673_1"/>
      <sheetName val="673_2"/>
      <sheetName val="673_2_(2)"/>
      <sheetName val="800_2"/>
      <sheetName val="810_2"/>
      <sheetName val="700_1"/>
      <sheetName val="730_1"/>
      <sheetName val="900_2"/>
      <sheetName val="450_3P_"/>
      <sheetName val="340P_"/>
      <sheetName val="220_1P"/>
      <sheetName val="200,1,3p_"/>
      <sheetName val="200,1,4p__"/>
      <sheetName val="220_1P_(2)"/>
      <sheetName val="630_4_2P"/>
      <sheetName val="630_4_2P_(2)"/>
      <sheetName val="630_4_3P"/>
      <sheetName val="600_1P"/>
      <sheetName val="210_2_1"/>
      <sheetName val="730_2"/>
      <sheetName val="740_1"/>
      <sheetName val="900_2_(1)"/>
      <sheetName val="621_1_2"/>
      <sheetName val="683_4P"/>
      <sheetName val="221_1"/>
      <sheetName val="683_1P"/>
      <sheetName val="3P_"/>
      <sheetName val="683_3P"/>
      <sheetName val="673_1P"/>
      <sheetName val="PNP_4_7"/>
      <sheetName val="201_15"/>
      <sheetName val="673_2P_"/>
      <sheetName val="623_1P"/>
      <sheetName val="621_1_3"/>
      <sheetName val="674_2"/>
      <sheetName val="220_2P"/>
      <sheetName val="683_4P_"/>
      <sheetName val="683_3P_(2)"/>
      <sheetName val="683_4P__(2)"/>
      <sheetName val="683_5P__"/>
      <sheetName val="642_2P"/>
      <sheetName val="INT_17"/>
      <sheetName val="INT_18"/>
      <sheetName val="CRONOGRAMA_INICIAL"/>
      <sheetName val="informe_sem_no_1"/>
      <sheetName val="informe_sem_no_2"/>
      <sheetName val="informe_sem_no_3"/>
      <sheetName val="informe_sem_no_4"/>
      <sheetName val="REPROGRAMACION_2"/>
      <sheetName val="aCCIDENTES_DE_1995_-_199648"/>
      <sheetName val="aCCIDENTES_DE_1995_-_1996_xls23"/>
      <sheetName val="ACTA_DE_MODIFICACION__(2)13"/>
      <sheetName val="\a__aaInformación_GRUPO_4\A_M13"/>
      <sheetName val="Datos_Básicos12"/>
      <sheetName val="SUB_APU12"/>
      <sheetName val="Base_Muestras11"/>
      <sheetName val="Formulario_N°_411"/>
      <sheetName val="\\Escritorio\amv_2011\a__aaIn10"/>
      <sheetName val="\\Giovanni\administracion_vial8"/>
      <sheetName val="\MONTO_AGOTABLE_2010\a__aaInfo8"/>
      <sheetName val="\AMV___no_borrar\PRESUPUESTOS11"/>
      <sheetName val="\I\AMV___no_borrar\PRESUPUEST11"/>
      <sheetName val="\G\I\AMV___no_borrar\PRESUPUES8"/>
      <sheetName val="\A\a__aaInformación_GRUPO_4\A11"/>
      <sheetName val="\G\A\a__aaInformación_GRUPO_4\8"/>
      <sheetName val="[aCCIDENTES_DE_1995_-_1996_xl10"/>
      <sheetName val="\Mini_HP_Enero_2015\Proyectos_8"/>
      <sheetName val="\Volumes\USB_PIOLIN\Escritorio8"/>
      <sheetName val="\I\A\a__aaInformación_GRUPO_4\8"/>
      <sheetName val="\K\a__aaInformación_GRUPO_4\A_8"/>
      <sheetName val="\I\K\a__aaInformación_GRUPO_4\8"/>
      <sheetName val="\H\a__aaInformación_GRUPO_4\A_8"/>
      <sheetName val="\I\H\a__aaInformación_GRUPO_4\8"/>
      <sheetName val="\\INTERVIALNUBE\Documents_and_8"/>
      <sheetName val="\Documents_and_Settings\Pedro_8"/>
      <sheetName val="\Documents_and_Settings\jviter8"/>
      <sheetName val="Lista_obra8"/>
      <sheetName val="\\Sistemas_serv1\xx\Documents_8"/>
      <sheetName val="Analisis_Mano_de_Obra10"/>
      <sheetName val="SEÑALIZACION_CINTA10"/>
      <sheetName val="TUBERIA_DESAGUE_DE_2&quot;10"/>
      <sheetName val="TUBERIA__DE_SUCCIÓN_DE_210"/>
      <sheetName val="TUBERIA_DE_PRESIÓN_1_1-2_RDE210"/>
      <sheetName val="TUBERIA_DE_1_1-210"/>
      <sheetName val="CODO_DE_1_1_2&quot;X90°10"/>
      <sheetName val="VALBULA_DE_PASO_DE_2&quot;10"/>
      <sheetName val="VALBULA_DE_CIERRE_DE_1_1_2&quot;_10"/>
      <sheetName val="TANQUE_HIDROACUMULADOR10"/>
      <sheetName val="ELECTROBOMBAS_CENTRIFUGAS10"/>
      <sheetName val="LOSA_SUPERIOR_DEL_TANQUE_10"/>
      <sheetName val="PAREDES_DEL_TANQUE10"/>
      <sheetName val="LOSA_DE_FONDO_DEL_TANQUE10"/>
      <sheetName val="SOLADO_DE_LIMP__2500_PSI10"/>
      <sheetName val="CUPULAS_TRAG_4X310"/>
      <sheetName val="SALIDA_SONIDO10"/>
      <sheetName val="CANAL_EN_LAMINA_GALV10"/>
      <sheetName val="CUBIERTA_LUXALON10"/>
      <sheetName val="TENDIDO_DE_CABLE_No_8_10"/>
      <sheetName val="VAR__COBRE_2_44X5-810"/>
      <sheetName val="CAJA_EN_MAMPOSTERÍA10"/>
      <sheetName val="CAJA_DE_PASO_METÁLICA10"/>
      <sheetName val="BAJANTE_ACOM__ELECTRICA_1&quot;10"/>
      <sheetName val="SISTEMA_DE_TIERRA_Y_MALLA10"/>
      <sheetName val="CERTIFICADO_DE_RECIBO10"/>
      <sheetName val="TRAMITE_APROBAR10"/>
      <sheetName val="APLIQUE_DE_25W10"/>
      <sheetName val="LUMINARIA_FLUORESCENTE_DE_2X310"/>
      <sheetName val="LÁMPARA_METAL_HALIDE_250W10"/>
      <sheetName val="DUCTO_PVC_DE_3&quot;10"/>
      <sheetName val="DUCTO_PVC_DE_1&quot;10"/>
      <sheetName val="TENDIDO_DE_ACOMETIDA_BIFÁSICA10"/>
      <sheetName val="TELERRUPTOR_BIPOLAR_DE_16_AM10"/>
      <sheetName val="TABLERO_MINIPRAGMA_DE_12_C10"/>
      <sheetName val="AUTOMÁTICO_INDUSTRIAL10"/>
      <sheetName val="AUTOMÁTICO_TIPO_RIEL_210"/>
      <sheetName val="AUTOMÁTICO_TIPO_RIEL_110"/>
      <sheetName val="SALIDA_PARA_PULSADOR10"/>
      <sheetName val="SALIDA_TOMA_MONOFACISA_1010"/>
      <sheetName val="SALIDA_TOMA_MONOFASICA_1210"/>
      <sheetName val="SALIDA_PARA_APLIQUE10"/>
      <sheetName val="SALIDA_LAMPARA_FLUORESCENTE10"/>
      <sheetName val="DERIVACION_DE_LUMINARIA10"/>
      <sheetName val="SALIDA_PARA_LÁMPARA_METAL10"/>
      <sheetName val="Transformador_25_KVA10"/>
      <sheetName val="Acometida_Subt_Baja_Tensión10"/>
      <sheetName val="Puesta_a_Tierra10"/>
      <sheetName val="Tablero_Bifasico_24_Circuitos10"/>
      <sheetName val="Salida_Luminaria_Cerrada10"/>
      <sheetName val="Salida_Toma_120_V10"/>
      <sheetName val="Salida_Toma_220_V10"/>
      <sheetName val="Tendido_Alumbrado_Publico10"/>
      <sheetName val="Ducto_Tuberia_Conduit_PVC_3_-10"/>
      <sheetName val="Sumin_e_Inst_luminaria_Brika10"/>
      <sheetName val="Sumin_e_Inst_luminaria_Cerrad10"/>
      <sheetName val="Sumin_e_Inst_Poste_ITO10"/>
      <sheetName val="Sumin_y_mont_Caja_metal10"/>
      <sheetName val="Sardinel_prefabricado_Tipo_A10"/>
      <sheetName val="LIMPIEZA_Y_DESCAPOTE10"/>
      <sheetName val="LOCALIZACIÓN_Y_REPLANTEO10"/>
      <sheetName val="DEMOLICON_DE_MUROS10"/>
      <sheetName val="EXCAVACION_MANUAL10"/>
      <sheetName val="Demolicion_de_Graderias_Exist10"/>
      <sheetName val="RELLENO_BASE_GRANULAR10"/>
      <sheetName val="RELLENO_TIERRA_NEGRA10"/>
      <sheetName val="CONCRETO_DE_LIMPIEZA10"/>
      <sheetName val="VIGA_DE_CIMIENTO10"/>
      <sheetName val="VIGA_AEREA10"/>
      <sheetName val="CERCHAS_CELOSIA10"/>
      <sheetName val="Sum_e_Inst_de_Medidor10"/>
      <sheetName val="Sum_e_Inst_de_lavamanos_de_em10"/>
      <sheetName val="Muros_divisorios_bloque_No__410"/>
      <sheetName val="Pañete_sobre_muros10"/>
      <sheetName val="Pintura_tipo_koraza10"/>
      <sheetName val="Ceramica_30x30,_incluye_win_10"/>
      <sheetName val="Granito_Pulido10"/>
      <sheetName val="Bordillos_ducha_ceram_10"/>
      <sheetName val="poceta_de_aseo_en_granito10"/>
      <sheetName val="Alistado_de_piso_mortero_imp_10"/>
      <sheetName val="Piso_en_baldosa_de_granito10"/>
      <sheetName val="media_caña_en_granito10"/>
      <sheetName val="Alfajia_a_la_vista10"/>
      <sheetName val="Tubería_PVCS_2&quot;_10"/>
      <sheetName val="Tuberia_aguas_lluvias_bajante10"/>
      <sheetName val="Tuberia_PVC_aguas_lluvias_3&quot;10"/>
      <sheetName val="Puntos_Hidráulicos_1_2&quot;_10"/>
      <sheetName val="tuberia_pvc_ag_lluvia_4&quot;10"/>
      <sheetName val="tuberia_pvc_corrugada_6&quot;_10"/>
      <sheetName val="tuberia_pvc_corrugada_8&quot;_10"/>
      <sheetName val="Tubería_PVC_6&quot;_Tipo_Fort10"/>
      <sheetName val="FILTRO_DRENAJE_4&quot;10"/>
      <sheetName val="FILTRO_DRENAJE_6&quot;10"/>
      <sheetName val="FILTRO_DRENAJE_8&quot;10"/>
      <sheetName val="Tubería_PVC_4&quot;_corrugada_AN10"/>
      <sheetName val="Tuberia_PVC_6&quot;_Corrugada_AN10"/>
      <sheetName val="Tuberia_PVC_8&quot;_Corrugada_AN10"/>
      <sheetName val="Tubería_PVC_3&quot;_sanitaria10"/>
      <sheetName val="Tubería_PVC_4&quot;_sanitaria10"/>
      <sheetName val="Registro_RW_de_1&quot;10"/>
      <sheetName val="Registro_RW_de_1_1_2&quot;10"/>
      <sheetName val="Válvula_de_corte_tipo_RW_3_,410"/>
      <sheetName val="Sum_e_inst__lavamanos_de_colg10"/>
      <sheetName val="Sum_e_inst__lavaplatos10"/>
      <sheetName val="Tubería_PVC_san_2&quot;_10"/>
      <sheetName val="Puntos_Sanitarios_2&quot;_10"/>
      <sheetName val="Puntos_Sanitarios_4&quot;__10"/>
      <sheetName val="TUBERIA_PVC_V_D__3&quot;_10"/>
      <sheetName val="TUBERIA_PVC_VD_4&quot;10"/>
      <sheetName val="TUBERIA_PVC_V_D__3&quot;_A__LL10"/>
      <sheetName val="TERMINAL_DE_VENTILACIÓN_D__3&quot;10"/>
      <sheetName val="TUBERIA_PVCP_1_1-_2&quot;_10"/>
      <sheetName val="TUBERIA_PVC_P_D__1-_2&quot;10"/>
      <sheetName val="Tuberioa_PVC_3-_4&quot;_10"/>
      <sheetName val="TUBERIA_PVC_P_D__1&quot;10"/>
      <sheetName val="TUBERIA_PVC_P_D__1_1-2&quot;10"/>
      <sheetName val="CAJA_PLASTICA_PARA_VALVULAS_10"/>
      <sheetName val="Sum__e_inst__Inodoro_tanque10"/>
      <sheetName val="Sum__e_inst__orinal_de_llave10"/>
      <sheetName val="Sum__e_inst__ducha10"/>
      <sheetName val="Sum__e_inst__sanitario_niño10"/>
      <sheetName val="Canal_en_lamina_galv_cal_2010"/>
      <sheetName val="Ventana_con_marco_lam_10"/>
      <sheetName val="Ventana_con_marco_corrediza10"/>
      <sheetName val="Puerta_doble_con_marco10"/>
      <sheetName val="Puerta_division_baño_1,12x1,610"/>
      <sheetName val="Puerta_division_baño_60x1,6010"/>
      <sheetName val="Puerta_con_marco_entamborada10"/>
      <sheetName val="Espejo_en_cristal_4_mm10"/>
      <sheetName val="Espejo_en_cristal_4_mm_con_ma10"/>
      <sheetName val="Excavación_a_maquina10"/>
      <sheetName val="Cerramiento_exterior10"/>
      <sheetName val="PR_18"/>
      <sheetName val="Ruta_018"/>
      <sheetName val="AFECTACION_01_8"/>
      <sheetName val="EJECUCION_C8"/>
      <sheetName val="Inf_Financiera_018"/>
      <sheetName val="RUTA_028"/>
      <sheetName val="AFECTACION_028"/>
      <sheetName val="EJECUCION_C__028"/>
      <sheetName val="INF_FINANCIERA_028"/>
      <sheetName val="RUTA_038"/>
      <sheetName val="AFECTACION_038"/>
      <sheetName val="EJECUCION_C__038"/>
      <sheetName val="INF_FINANCIERA_038"/>
      <sheetName val="RUTA_048"/>
      <sheetName val="AFECTACION_048"/>
      <sheetName val="EJECUCION_C__048"/>
      <sheetName val="INF_FINANCIERA_048"/>
      <sheetName val="RUTA_058"/>
      <sheetName val="AFECTACION_058"/>
      <sheetName val="EJECUCION_C__058"/>
      <sheetName val="INF_FINANCIERA_058"/>
      <sheetName val="RUTA_068"/>
      <sheetName val="AFECTACION_068"/>
      <sheetName val="EJECUCION_C__068"/>
      <sheetName val="INF_FINANCIERA_068"/>
      <sheetName val="RUTA_078"/>
      <sheetName val="AFECTACION_078"/>
      <sheetName val="EJECUCION_C__078"/>
      <sheetName val="INF_FINANCIERA_078"/>
      <sheetName val="RUTA_088"/>
      <sheetName val="AFECTACION_088"/>
      <sheetName val="EJECUCION_C__088"/>
      <sheetName val="INF_FINANCIERA_088"/>
      <sheetName val="RUTA_098"/>
      <sheetName val="AFECTACION_098"/>
      <sheetName val="EJECUCION_C__098"/>
      <sheetName val="INF_FINANCIERA_098"/>
      <sheetName val="RUTA_108"/>
      <sheetName val="AFECTACION_108"/>
      <sheetName val="EJECUCION_C__108"/>
      <sheetName val="INF_FINANCIERA_108"/>
      <sheetName val="RUTA_118"/>
      <sheetName val="AFECTACION_118"/>
      <sheetName val="EJECUCION_C__118"/>
      <sheetName val="INF_FINANCIERA_118"/>
      <sheetName val="MANO_DE_OBRA2"/>
      <sheetName val="\Users\USUARIO\Downloads\a__aa8"/>
      <sheetName val="SEGUIM_Y_REPROG_MES_1_(2)8"/>
      <sheetName val="Conceptos_básicos8"/>
      <sheetName val="Introducción_a_las_funciones8"/>
      <sheetName val="MIN_y_MAX8"/>
      <sheetName val="Fecha_y_hora8"/>
      <sheetName val="Unir_texto_y_números8"/>
      <sheetName val="Instrucciones_SI8"/>
      <sheetName val="Funciones_condicionales8"/>
      <sheetName val="Asistente_para_funciones8"/>
      <sheetName val="Errores_de_fórmula8"/>
      <sheetName val="Obtener_más_información8"/>
      <sheetName val="_a__aaInformación_GRUPO_4_A_MI8"/>
      <sheetName val="Hoja1_(2)8"/>
      <sheetName val="Hoja1_(3)8"/>
      <sheetName val="DESC_MPAL_Y_AIU2"/>
      <sheetName val="CONCRETOS_Y_MORTEROS2"/>
      <sheetName val="PROYECCIÓN_DE_COSTOS2"/>
      <sheetName val="PROYECCIÓN_DE_COSTO_CLASIFICAD2"/>
      <sheetName val="PROYECCIÓN_DE_COSTO_OBRA2"/>
      <sheetName val="PROYECCIÓN_DE_AIU2"/>
      <sheetName val="PROYECCIÓN_DE_AIU_(2)2"/>
      <sheetName val="PROYECCIÓN_DE_PAGA_&amp;_PMT2"/>
      <sheetName val="LINEA_BASE_SALARIOS2"/>
      <sheetName val="ESTADO_VÍA-CRIT_TECNICO3"/>
      <sheetName val="G_G2"/>
      <sheetName val="ACTA_9_(Espacio_publico)2"/>
      <sheetName val="ACTA_9__(VIAS)2"/>
      <sheetName val="ACTA_PIPMA_92"/>
      <sheetName val="PREACTA_PIPMA_8_A-B-C-D-E_y_F_2"/>
      <sheetName val="1_4_Excavaciones_a_mano_EP_2"/>
      <sheetName val="SALVEDAD_92"/>
      <sheetName val="TRANSPORTES_(1)2"/>
      <sheetName val="TRANSPORTES_(2)2"/>
      <sheetName val="1_4_Excavaciones_a_mano_VIAS2"/>
      <sheetName val="1_4_EXCAV_PEP_BARRIO_BOLIVAR2"/>
      <sheetName val="1_4_EXCAV_PEP_FRANCISCA2"/>
      <sheetName val="2_1_Demolic_anden_PEP_BOLIVAR2"/>
      <sheetName val="2_1_Demol_anden_PEP_FRCANAS2"/>
      <sheetName val="2,2_Demolicion_sardinel_(EP)_2"/>
      <sheetName val="2_5_Excavaciones2"/>
      <sheetName val="2_12_demolic_pep_bbolivar12"/>
      <sheetName val="3_1_conformacion2"/>
      <sheetName val="3,2_Base_2"/>
      <sheetName val="3,3_Sub_base2"/>
      <sheetName val="NP_54_MDC-192"/>
      <sheetName val="_3_11_NP68_MDC192"/>
      <sheetName val="3_14_Tpte_Base2"/>
      <sheetName val="3,15_Tpte_Sub_base12"/>
      <sheetName val="NP2_MAT_de_mejoramiento2"/>
      <sheetName val="3_16_Tpte_mat__mejoramiento2"/>
      <sheetName val="3_17__TPTE_MDC_192"/>
      <sheetName val="NP55_TRANSPORTE_MDC-19_CHR2"/>
      <sheetName val="3_19_ACERO_DE_REFUERZO_420_(1)2"/>
      <sheetName val="3_22_Acero_pasajunta_y_anclaje2"/>
      <sheetName val="4_1_RELLENO_MAT__ANDEN_82"/>
      <sheetName val="4_1_rell_pep_frcnas2"/>
      <sheetName val="4_1_rell_bbolivar2"/>
      <sheetName val="4_3_anden_B402"/>
      <sheetName val="4_3_Anden_B40_frcnas2"/>
      <sheetName val="4_16A_PARADERO_FRANCISCANAS2"/>
      <sheetName val="4_16D_PARADERO_B_BOLIVAR2"/>
      <sheetName val="_4_3i-4_4i-4_51i__TPTES_B40_2"/>
      <sheetName val="_4_13i-4_43i-4_44i_tpte_bordil2"/>
      <sheetName val="4_16_13_9_S_E_I_DURANTA2"/>
      <sheetName val="4_4_EMPRADIZACIÓN2"/>
      <sheetName val="4_4_prado_pep_bbolivar2"/>
      <sheetName val="4_4_prado_pep_frcnas2"/>
      <sheetName val="4,41_BORDILLO_A80_(EP)2"/>
      <sheetName val="4,43_SARDINEL_A-102"/>
      <sheetName val="4,44_SARDINEL_A-170_FALTANTE2"/>
      <sheetName val="5_3_SEÑAL_VTCAL2"/>
      <sheetName val="5_4_SEÑAL_BANDERA2"/>
      <sheetName val="5_6_TACHAS_REFLECTIVAS2"/>
      <sheetName val="8_3_Reposicion_Sumidero_sencil2"/>
      <sheetName val="8_5_EMPALME_SUMIDEROS2"/>
      <sheetName val="8_7_DEMOLICION_SUMIDEROS2"/>
      <sheetName val="NP1_Corte_Pav_DISCO2"/>
      <sheetName val="NP5_Demolicion_losa_concret2"/>
      <sheetName val="N_P_05__demol_losas_ccto_BBoli2"/>
      <sheetName val="NP30_Tuberia_PVC_10&quot;_sumideros2"/>
      <sheetName val="NP37_Sumidero_sencillo2"/>
      <sheetName val="NP50_Demolicion_T__Recamara2"/>
      <sheetName val="NP53_SELLO_DE_JUNTAS_MORTERO2"/>
      <sheetName val="NP55_IMPRIMANTE_ML2"/>
      <sheetName val="NP56_IMPRIMANTE_M22"/>
      <sheetName val="NP_57__VTCAL_con_CURVA2"/>
      <sheetName val="NP60_DEMARCACION_VIAL_ML2"/>
      <sheetName val="NP61_DEMARCACIÓN_VIAL__M22"/>
      <sheetName val="0__PORTADA2"/>
      <sheetName val="1__FICHA_INFORMATIVA2"/>
      <sheetName val="2_y_3___ESTADO2"/>
      <sheetName val="4___REG_FOT_2"/>
      <sheetName val="4_reg_Fot_22"/>
      <sheetName val="5___INF__FINANCIERO2"/>
      <sheetName val="6___POLIZAS2"/>
      <sheetName val="7___BALANCE_ACTIVIDADES2"/>
      <sheetName val="8___LIQUIDACION2"/>
      <sheetName val="9__LISTA_DE_CHEQUEO2"/>
      <sheetName val="HISTORICOS_FUEL_OIL_EXP2"/>
      <sheetName val="\Nuevos_APU_Córdoba\a__aaInfor2"/>
      <sheetName val="\E\Nuevos_APU_Córdoba\a__aaInf2"/>
      <sheetName val="CANT_OBRA2"/>
      <sheetName val="\Users\ANDRES_FELIPE_MUÑOZ\Dow2"/>
      <sheetName val="LISTADO_2"/>
      <sheetName val="M_O_2"/>
      <sheetName val="_ACTA_FINAL_+_MODIFICATORIA_2"/>
      <sheetName val="//d_docs_live_net/a__aaInforma2"/>
      <sheetName val="ACTA_No_1_2"/>
      <sheetName val="ACTA_No_52"/>
      <sheetName val="ACTA_MAYORES_-_GENERAL2"/>
      <sheetName val="Excavación_-_San_Bernardo2"/>
      <sheetName val="Solados_-_San_Bernardo2"/>
      <sheetName val="Bases_-_San_Bernardo2"/>
      <sheetName val="Placa_-_San_Bernardo2"/>
      <sheetName val="Elevaciones_-_San_Bernardo2"/>
      <sheetName val="Vigas_-_San_Bernardo2"/>
      <sheetName val="Neopreno_-_San_Bernardo2"/>
      <sheetName val="Acero_-_San_Bernardo2"/>
      <sheetName val="Pilote_-_San_Bernardo2"/>
      <sheetName val="Pilote_-_Caqueza2"/>
      <sheetName val="Dren_tuberia_-_San_bernardo2"/>
      <sheetName val="relleno_sitio_-_San_bernardo2"/>
      <sheetName val="relleno_recebo_-_San_bernardo2"/>
      <sheetName val="Baranda_-_San_bernardo2"/>
      <sheetName val="Acero_A36-_San_Bernardo2"/>
      <sheetName val="Excavación_-_Caqueza2"/>
      <sheetName val="Solados_-_Caqueza2"/>
      <sheetName val="Bases_-_Caqueza2"/>
      <sheetName val="Elevaciones_-_Caqueza2"/>
      <sheetName val="Placa_-_Caqueza2"/>
      <sheetName val="Vigas_-_Caqueza2"/>
      <sheetName val="Neopreno_-_Caqueza2"/>
      <sheetName val="Acero_-_Caqueza2"/>
      <sheetName val="Dren_tuberia_-_Caqueza2"/>
      <sheetName val="relleno_sitio_-_Caqueza2"/>
      <sheetName val="Preesfuerzo_-_Caqueza2"/>
      <sheetName val="Acero_A36-_Caqueza2"/>
      <sheetName val="relleno_Estructuras_-_Caqueza2"/>
      <sheetName val="Excavación_-_Gama2"/>
      <sheetName val="Solados_-_Gama2"/>
      <sheetName val="Bases_-_Gama_2"/>
      <sheetName val="Elevaciones_-_Gama2"/>
      <sheetName val="Placas_-_Gama2"/>
      <sheetName val="Vigas_-_Gama_2"/>
      <sheetName val="Neopreno_-_Gama2"/>
      <sheetName val="Acero_-_Gama2"/>
      <sheetName val="Dren_tuberia_-_Gama2"/>
      <sheetName val="relleno_sitio_-_Gama2"/>
      <sheetName val="relleno_Recebo_-_Gama2"/>
      <sheetName val="Baranda_-_Gama2"/>
      <sheetName val="Pilote_-_Gama2"/>
      <sheetName val="Acero_A36-_Gama2"/>
      <sheetName val="Demolición_concreto_-_Gama2"/>
      <sheetName val="Demolición_de_estructura_-_Gam2"/>
      <sheetName val="Solados_-_Belen2"/>
      <sheetName val="Bases_-_Belen2"/>
      <sheetName val="Elevaciones_-_Belen2"/>
      <sheetName val="Placa_-_Belen2"/>
      <sheetName val="Neopreno_-_Belen2"/>
      <sheetName val="Acero_-_Belen2"/>
      <sheetName val="Vigas_-_Belen2"/>
      <sheetName val="Dren_tuberia_-_Belen2"/>
      <sheetName val="relleno_recebo_-_Belen2"/>
      <sheetName val="Baranda_-_Belen2"/>
      <sheetName val="Acero_A36-_Belen2"/>
      <sheetName val="Demolición_-_Belen2"/>
      <sheetName val="Bases_-_Junca2"/>
      <sheetName val="Excavación_-_Belen2"/>
      <sheetName val="Pilote_-_Belen2"/>
      <sheetName val="Cuneta_-_Junca2"/>
      <sheetName val="Placa_-_junca2"/>
      <sheetName val="acero_-_junca2"/>
      <sheetName val="Neopreno_-_Junca2"/>
      <sheetName val="Dren_tuberia_-_junca2"/>
      <sheetName val="relleno_-_junca2"/>
      <sheetName val="Baranda_-_Junca2"/>
      <sheetName val="Acero_A36_-_junca2"/>
      <sheetName val="Excavación_-_Medina2"/>
      <sheetName val="Solados_-_Medina2"/>
      <sheetName val="Bases_-_Medina2"/>
      <sheetName val="Elevaciones_-_Medina__2"/>
      <sheetName val="Vigas_-_Medina2"/>
      <sheetName val="Neopreno_-_Medina2"/>
      <sheetName val="Elevaciones_-_Medina2"/>
      <sheetName val="Pilote_-_Medina2"/>
      <sheetName val="Acero_-_Medina2"/>
      <sheetName val="relleno_-_Medina2"/>
      <sheetName val="Geotextil_-_Medina2"/>
      <sheetName val="Excavación_Mecan-_zipaquira2"/>
      <sheetName val="Acero_A588_-_Medina2"/>
      <sheetName val="Acero_A36_-_Medina2"/>
      <sheetName val="Acero_-_Zipaquira2"/>
      <sheetName val="Excavación_manual_-_zipaquira2"/>
      <sheetName val="Solados_-_Zipaquira2"/>
      <sheetName val="Relleno_comun_-_Zipaquira2"/>
      <sheetName val="Bases_-_Zipaquira2"/>
      <sheetName val="Arme_carrilera_-_Zipaquira2"/>
      <sheetName val="Tirafondos_-_Zipaquira2"/>
      <sheetName val="Clavos_-_Zipaquira2"/>
      <sheetName val="Eclisas_-_Zipaquira2"/>
      <sheetName val="Elastomericos_-_Zipaquira2"/>
      <sheetName val="Traviesas_-_Zipaquira2"/>
      <sheetName val="Riel_-_Zipaquira2"/>
      <sheetName val="Acero_A588_-_zipaquira2"/>
      <sheetName val="Acero_A36_-_zipaquira2"/>
      <sheetName val="Elevaciones_-_Zipaquira2"/>
      <sheetName val="ACTA_MAYORES_SAN_BERNANDO2"/>
      <sheetName val="ACTA_MAYORES_CAQUEZA2"/>
      <sheetName val="ACTA_MAYORES_BELEN2"/>
      <sheetName val="ACTA_MAYORES_ZIPAQUIRA2"/>
      <sheetName val="ACTA_MAYORES_JUNCA_DEF_2"/>
      <sheetName val="ACTA_MAYORES_CANT_CARUP_DEF_2"/>
      <sheetName val="REQUISITOS_INF_INTERVENTORÍA2"/>
      <sheetName val="COSTOS_UNITARIOS11"/>
      <sheetName val="Paral__12"/>
      <sheetName val="Paral__22"/>
      <sheetName val="Paral__32"/>
      <sheetName val="Paral_42"/>
      <sheetName val="Coloc__e_Interc__Tapones2"/>
      <sheetName val="Cambio_de_Valv_2"/>
      <sheetName val="Interc_de_Hidr_2"/>
      <sheetName val="Itemes_Renovación2"/>
      <sheetName val="Interc_tapones2"/>
      <sheetName val="Interc_válv_2"/>
      <sheetName val="Varios_2"/>
      <sheetName val="\C\A\a__aaInformación_GRUPO_4\2"/>
      <sheetName val="\G\a__aaInformación_GRUPO_4\A_2"/>
      <sheetName val="\C\G\a__aaInformación_GRUPO_4\2"/>
      <sheetName val="\C\K\a__aaInformación_GRUPO_4\2"/>
      <sheetName val="\E\a__aaInformación_GRUPO_4\A_2"/>
      <sheetName val="\C\E\a__aaInformación_GRUPO_4\2"/>
      <sheetName val="Tabla_CONPES_37142"/>
      <sheetName val="PLAN_DE_INVERSION_ANTICIPO2"/>
      <sheetName val="inv_mensual2"/>
      <sheetName val="borrador_flujo_inv2"/>
      <sheetName val="\\B1FE7578\aCCIDENTES_DE_1995_2"/>
      <sheetName val="\Users\LENOVO\Downloads\a__aaI2"/>
      <sheetName val="propuesta_economica_CF2"/>
      <sheetName val="AIU_CF2"/>
      <sheetName val="1_1_12"/>
      <sheetName val="1_2_12"/>
      <sheetName val="1_2_22"/>
      <sheetName val="1_2_32"/>
      <sheetName val="1_2_42"/>
      <sheetName val="1_3_1_2"/>
      <sheetName val="1_3_22"/>
      <sheetName val="1_3_32"/>
      <sheetName val="1_3_42"/>
      <sheetName val="2_1_12"/>
      <sheetName val="2_1_22"/>
      <sheetName val="2_2_12"/>
      <sheetName val="2_2_22"/>
      <sheetName val="2_2_32"/>
      <sheetName val="2_2_42"/>
      <sheetName val="2_2_52"/>
      <sheetName val="2007_Database2"/>
      <sheetName val="\Users\rosalym\Desktop\BALANCE2"/>
      <sheetName val="ANALISIS_RESUMIDOS2"/>
      <sheetName val="ARBOL_DE_PROBLEMAS_final2"/>
      <sheetName val="IDENTIFICACION_DEL_PROBLEMA_fi2"/>
      <sheetName val="OBJETIVOS_FINALES2"/>
      <sheetName val="ESTRUCTURA_DE_PROYECTO2"/>
      <sheetName val="OBJETIVOS_ESPECIFICOS_final2"/>
      <sheetName val="ITEMS_ALCANT_11"/>
      <sheetName val="200_21"/>
      <sheetName val="201_71"/>
      <sheetName val="201_161"/>
      <sheetName val="210_2_21"/>
      <sheetName val="220_11"/>
      <sheetName val="320_11"/>
      <sheetName val="420_21"/>
      <sheetName val="421_1_1"/>
      <sheetName val="600_2_31"/>
      <sheetName val="630_11"/>
      <sheetName val="610_11"/>
      <sheetName val="630_31"/>
      <sheetName val="630_3_(2)1"/>
      <sheetName val="630_41"/>
      <sheetName val="630_4P1"/>
      <sheetName val="630_61"/>
      <sheetName val="641_11"/>
      <sheetName val="630_71"/>
      <sheetName val="632_1P1"/>
      <sheetName val="632_2P_1"/>
      <sheetName val="632_3P__1"/>
      <sheetName val="640_11"/>
      <sheetName val="661_11"/>
      <sheetName val="642_1"/>
      <sheetName val="671_11"/>
      <sheetName val="671_1_(2)1"/>
      <sheetName val="673_11"/>
      <sheetName val="673_21"/>
      <sheetName val="673_2_(2)1"/>
      <sheetName val="800_21"/>
      <sheetName val="810_21"/>
      <sheetName val="700_11"/>
      <sheetName val="730_11"/>
      <sheetName val="900_21"/>
      <sheetName val="450_3P_1"/>
      <sheetName val="340P_1"/>
      <sheetName val="220_1P1"/>
      <sheetName val="200,1,3p_1"/>
      <sheetName val="200,1,4p__1"/>
      <sheetName val="220_1P_(2)1"/>
      <sheetName val="630_4_2P1"/>
      <sheetName val="630_4_2P_(2)1"/>
      <sheetName val="630_4_3P1"/>
      <sheetName val="600_1P1"/>
      <sheetName val="210_2_11"/>
      <sheetName val="730_21"/>
      <sheetName val="740_11"/>
      <sheetName val="900_2_(1)1"/>
      <sheetName val="621_1_21"/>
      <sheetName val="683_4P1"/>
      <sheetName val="221_11"/>
      <sheetName val="683_1P1"/>
      <sheetName val="3P_1"/>
      <sheetName val="683_3P1"/>
      <sheetName val="673_1P1"/>
      <sheetName val="PNP_4_71"/>
      <sheetName val="201_151"/>
      <sheetName val="673_2P_1"/>
      <sheetName val="623_1P1"/>
      <sheetName val="621_1_31"/>
      <sheetName val="674_21"/>
      <sheetName val="220_2P1"/>
      <sheetName val="683_4P_1"/>
      <sheetName val="683_3P_(2)1"/>
      <sheetName val="683_4P__(2)1"/>
      <sheetName val="683_5P__1"/>
      <sheetName val="642_2P1"/>
      <sheetName val="INT_171"/>
      <sheetName val="INT_181"/>
      <sheetName val="CRONOGRAMA_INICIAL1"/>
      <sheetName val="informe_sem_no_11"/>
      <sheetName val="informe_sem_no_21"/>
      <sheetName val="informe_sem_no_31"/>
      <sheetName val="informe_sem_no_41"/>
      <sheetName val="REPROGRAMACION_21"/>
      <sheetName val="aCCIDENTES_DE_1995_-_199650"/>
      <sheetName val="aCCIDENTES_DE_1995_-_1996_xls25"/>
      <sheetName val="ACTA_DE_MODIFICACION__(2)15"/>
      <sheetName val="\a__aaInformación_GRUPO_4\A_M15"/>
      <sheetName val="Datos_Básicos14"/>
      <sheetName val="SUB_APU14"/>
      <sheetName val="Base_Muestras13"/>
      <sheetName val="Formulario_N°_413"/>
      <sheetName val="\\Escritorio\amv_2011\a__aaIn12"/>
      <sheetName val="\\Giovanni\administracion_via10"/>
      <sheetName val="\MONTO_AGOTABLE_2010\a__aaInf10"/>
      <sheetName val="\AMV___no_borrar\PRESUPUESTOS13"/>
      <sheetName val="\I\AMV___no_borrar\PRESUPUEST13"/>
      <sheetName val="\G\I\AMV___no_borrar\PRESUPUE10"/>
      <sheetName val="\A\a__aaInformación_GRUPO_4\A13"/>
      <sheetName val="\G\A\a__aaInformación_GRUPO_410"/>
      <sheetName val="[aCCIDENTES_DE_1995_-_1996_xl12"/>
      <sheetName val="\Mini_HP_Enero_2015\Proyectos10"/>
      <sheetName val="\Volumes\USB_PIOLIN\Escritori10"/>
      <sheetName val="\I\A\a__aaInformación_GRUPO_410"/>
      <sheetName val="\K\a__aaInformación_GRUPO_4\A10"/>
      <sheetName val="\I\K\a__aaInformación_GRUPO_410"/>
      <sheetName val="\H\a__aaInformación_GRUPO_4\A10"/>
      <sheetName val="\I\H\a__aaInformación_GRUPO_410"/>
      <sheetName val="\\INTERVIALNUBE\Documents_and10"/>
      <sheetName val="\Documents_and_Settings\Pedro10"/>
      <sheetName val="\Documents_and_Settings\jvite10"/>
      <sheetName val="Lista_obra10"/>
      <sheetName val="\\Sistemas_serv1\xx\Documents10"/>
      <sheetName val="Analisis_Mano_de_Obra12"/>
      <sheetName val="SEÑALIZACION_CINTA12"/>
      <sheetName val="TUBERIA_DESAGUE_DE_2&quot;12"/>
      <sheetName val="TUBERIA__DE_SUCCIÓN_DE_212"/>
      <sheetName val="TUBERIA_DE_PRESIÓN_1_1-2_RDE221"/>
      <sheetName val="TUBERIA_DE_1_1-212"/>
      <sheetName val="CODO_DE_1_1_2&quot;X90°12"/>
      <sheetName val="VALBULA_DE_PASO_DE_2&quot;12"/>
      <sheetName val="VALBULA_DE_CIERRE_DE_1_1_2&quot;_12"/>
      <sheetName val="TANQUE_HIDROACUMULADOR12"/>
      <sheetName val="ELECTROBOMBAS_CENTRIFUGAS12"/>
      <sheetName val="LOSA_SUPERIOR_DEL_TANQUE_12"/>
      <sheetName val="PAREDES_DEL_TANQUE12"/>
      <sheetName val="LOSA_DE_FONDO_DEL_TANQUE12"/>
      <sheetName val="SOLADO_DE_LIMP__2500_PSI12"/>
      <sheetName val="CUPULAS_TRAG_4X312"/>
      <sheetName val="SALIDA_SONIDO12"/>
      <sheetName val="CANAL_EN_LAMINA_GALV12"/>
      <sheetName val="CUBIERTA_LUXALON12"/>
      <sheetName val="TENDIDO_DE_CABLE_No_8_12"/>
      <sheetName val="VAR__COBRE_2_44X5-812"/>
      <sheetName val="CAJA_EN_MAMPOSTERÍA12"/>
      <sheetName val="CAJA_DE_PASO_METÁLICA12"/>
      <sheetName val="BAJANTE_ACOM__ELECTRICA_1&quot;12"/>
      <sheetName val="SISTEMA_DE_TIERRA_Y_MALLA12"/>
      <sheetName val="CERTIFICADO_DE_RECIBO12"/>
      <sheetName val="TRAMITE_APROBAR12"/>
      <sheetName val="APLIQUE_DE_25W12"/>
      <sheetName val="LUMINARIA_FLUORESCENTE_DE_2X312"/>
      <sheetName val="LÁMPARA_METAL_HALIDE_250W12"/>
      <sheetName val="DUCTO_PVC_DE_3&quot;12"/>
      <sheetName val="DUCTO_PVC_DE_1&quot;12"/>
      <sheetName val="TENDIDO_DE_ACOMETIDA_BIFÁSICA12"/>
      <sheetName val="TELERRUPTOR_BIPOLAR_DE_16_AM12"/>
      <sheetName val="TABLERO_MINIPRAGMA_DE_12_C12"/>
      <sheetName val="AUTOMÁTICO_INDUSTRIAL12"/>
      <sheetName val="AUTOMÁTICO_TIPO_RIEL_212"/>
      <sheetName val="AUTOMÁTICO_TIPO_RIEL_112"/>
      <sheetName val="SALIDA_PARA_PULSADOR12"/>
      <sheetName val="SALIDA_TOMA_MONOFACISA_1012"/>
      <sheetName val="SALIDA_TOMA_MONOFASICA_1212"/>
      <sheetName val="SALIDA_PARA_APLIQUE12"/>
      <sheetName val="SALIDA_LAMPARA_FLUORESCENTE12"/>
      <sheetName val="DERIVACION_DE_LUMINARIA12"/>
      <sheetName val="SALIDA_PARA_LÁMPARA_METAL12"/>
      <sheetName val="Transformador_25_KVA12"/>
      <sheetName val="Acometida_Subt_Baja_Tensión12"/>
      <sheetName val="Puesta_a_Tierra12"/>
      <sheetName val="Tablero_Bifasico_24_Circuitos12"/>
      <sheetName val="Salida_Luminaria_Cerrada12"/>
      <sheetName val="Salida_Toma_120_V12"/>
      <sheetName val="Salida_Toma_220_V12"/>
      <sheetName val="Tendido_Alumbrado_Publico12"/>
      <sheetName val="Ducto_Tuberia_Conduit_PVC_3_-12"/>
      <sheetName val="Sumin_e_Inst_luminaria_Brika12"/>
      <sheetName val="Sumin_e_Inst_luminaria_Cerrad12"/>
      <sheetName val="Sumin_e_Inst_Poste_ITO12"/>
      <sheetName val="Sumin_y_mont_Caja_metal12"/>
      <sheetName val="Sardinel_prefabricado_Tipo_A12"/>
      <sheetName val="LIMPIEZA_Y_DESCAPOTE12"/>
      <sheetName val="LOCALIZACIÓN_Y_REPLANTEO12"/>
      <sheetName val="DEMOLICON_DE_MUROS12"/>
      <sheetName val="EXCAVACION_MANUAL12"/>
      <sheetName val="Demolicion_de_Graderias_Exist12"/>
      <sheetName val="RELLENO_BASE_GRANULAR12"/>
      <sheetName val="RELLENO_TIERRA_NEGRA12"/>
      <sheetName val="CONCRETO_DE_LIMPIEZA12"/>
      <sheetName val="VIGA_DE_CIMIENTO12"/>
      <sheetName val="VIGA_AEREA12"/>
      <sheetName val="CERCHAS_CELOSIA12"/>
      <sheetName val="Sum_e_Inst_de_Medidor12"/>
      <sheetName val="Sum_e_Inst_de_lavamanos_de_em12"/>
      <sheetName val="Muros_divisorios_bloque_No__412"/>
      <sheetName val="Pañete_sobre_muros12"/>
      <sheetName val="Pintura_tipo_koraza12"/>
      <sheetName val="Ceramica_30x30,_incluye_win_12"/>
      <sheetName val="Granito_Pulido12"/>
      <sheetName val="Bordillos_ducha_ceram_12"/>
      <sheetName val="poceta_de_aseo_en_granito12"/>
      <sheetName val="Alistado_de_piso_mortero_imp_12"/>
      <sheetName val="Piso_en_baldosa_de_granito12"/>
      <sheetName val="media_caña_en_granito12"/>
      <sheetName val="Alfajia_a_la_vista12"/>
      <sheetName val="Tubería_PVCS_2&quot;_12"/>
      <sheetName val="Tuberia_aguas_lluvias_bajante12"/>
      <sheetName val="Tuberia_PVC_aguas_lluvias_3&quot;12"/>
      <sheetName val="Puntos_Hidráulicos_1_2&quot;_12"/>
      <sheetName val="tuberia_pvc_ag_lluvia_4&quot;12"/>
      <sheetName val="tuberia_pvc_corrugada_6&quot;_12"/>
      <sheetName val="tuberia_pvc_corrugada_8&quot;_12"/>
      <sheetName val="Tubería_PVC_6&quot;_Tipo_Fort12"/>
      <sheetName val="FILTRO_DRENAJE_4&quot;12"/>
      <sheetName val="FILTRO_DRENAJE_6&quot;12"/>
      <sheetName val="FILTRO_DRENAJE_8&quot;12"/>
      <sheetName val="Tubería_PVC_4&quot;_corrugada_AN12"/>
      <sheetName val="Tuberia_PVC_6&quot;_Corrugada_AN12"/>
      <sheetName val="Tuberia_PVC_8&quot;_Corrugada_AN12"/>
      <sheetName val="Tubería_PVC_3&quot;_sanitaria12"/>
      <sheetName val="Tubería_PVC_4&quot;_sanitaria12"/>
      <sheetName val="Registro_RW_de_1&quot;12"/>
      <sheetName val="Registro_RW_de_1_1_2&quot;12"/>
      <sheetName val="Válvula_de_corte_tipo_RW_3_,412"/>
      <sheetName val="Sum_e_inst__lavamanos_de_colg12"/>
      <sheetName val="Sum_e_inst__lavaplatos12"/>
      <sheetName val="Tubería_PVC_san_2&quot;_12"/>
      <sheetName val="Puntos_Sanitarios_2&quot;_12"/>
      <sheetName val="Puntos_Sanitarios_4&quot;__12"/>
      <sheetName val="TUBERIA_PVC_V_D__3&quot;_12"/>
      <sheetName val="TUBERIA_PVC_VD_4&quot;12"/>
      <sheetName val="TUBERIA_PVC_V_D__3&quot;_A__LL12"/>
      <sheetName val="TERMINAL_DE_VENTILACIÓN_D__3&quot;12"/>
      <sheetName val="TUBERIA_PVCP_1_1-_2&quot;_12"/>
      <sheetName val="TUBERIA_PVC_P_D__1-_2&quot;12"/>
      <sheetName val="Tuberioa_PVC_3-_4&quot;_12"/>
      <sheetName val="TUBERIA_PVC_P_D__1&quot;12"/>
      <sheetName val="TUBERIA_PVC_P_D__1_1-2&quot;12"/>
      <sheetName val="CAJA_PLASTICA_PARA_VALVULAS_12"/>
      <sheetName val="Sum__e_inst__Inodoro_tanque12"/>
      <sheetName val="Sum__e_inst__orinal_de_llave12"/>
      <sheetName val="Sum__e_inst__ducha12"/>
      <sheetName val="Sum__e_inst__sanitario_niño12"/>
      <sheetName val="Canal_en_lamina_galv_cal_2012"/>
      <sheetName val="Ventana_con_marco_lam_12"/>
      <sheetName val="Ventana_con_marco_corrediza12"/>
      <sheetName val="Puerta_doble_con_marco12"/>
      <sheetName val="Puerta_division_baño_1,12x1,612"/>
      <sheetName val="Puerta_division_baño_60x1,6012"/>
      <sheetName val="Puerta_con_marco_entamborada12"/>
      <sheetName val="Espejo_en_cristal_4_mm12"/>
      <sheetName val="Espejo_en_cristal_4_mm_con_ma12"/>
      <sheetName val="Excavación_a_maquina12"/>
      <sheetName val="Cerramiento_exterior12"/>
      <sheetName val="PR_110"/>
      <sheetName val="Ruta_0110"/>
      <sheetName val="AFECTACION_01_10"/>
      <sheetName val="EJECUCION_C10"/>
      <sheetName val="Inf_Financiera_0110"/>
      <sheetName val="RUTA_0210"/>
      <sheetName val="AFECTACION_0210"/>
      <sheetName val="EJECUCION_C__0210"/>
      <sheetName val="INF_FINANCIERA_0210"/>
      <sheetName val="RUTA_0310"/>
      <sheetName val="AFECTACION_0310"/>
      <sheetName val="EJECUCION_C__0310"/>
      <sheetName val="INF_FINANCIERA_0310"/>
      <sheetName val="RUTA_0410"/>
      <sheetName val="AFECTACION_0410"/>
      <sheetName val="EJECUCION_C__0410"/>
      <sheetName val="INF_FINANCIERA_0410"/>
      <sheetName val="RUTA_0510"/>
      <sheetName val="AFECTACION_0510"/>
      <sheetName val="EJECUCION_C__0510"/>
      <sheetName val="INF_FINANCIERA_0510"/>
      <sheetName val="RUTA_0610"/>
      <sheetName val="AFECTACION_0610"/>
      <sheetName val="EJECUCION_C__0610"/>
      <sheetName val="INF_FINANCIERA_0610"/>
      <sheetName val="RUTA_0710"/>
      <sheetName val="AFECTACION_0710"/>
      <sheetName val="EJECUCION_C__0710"/>
      <sheetName val="INF_FINANCIERA_0710"/>
      <sheetName val="RUTA_0810"/>
      <sheetName val="AFECTACION_0810"/>
      <sheetName val="EJECUCION_C__0810"/>
      <sheetName val="INF_FINANCIERA_0810"/>
      <sheetName val="RUTA_0910"/>
      <sheetName val="AFECTACION_0910"/>
      <sheetName val="EJECUCION_C__0910"/>
      <sheetName val="INF_FINANCIERA_0910"/>
      <sheetName val="RUTA_1010"/>
      <sheetName val="AFECTACION_1010"/>
      <sheetName val="EJECUCION_C__1010"/>
      <sheetName val="INF_FINANCIERA_1010"/>
      <sheetName val="RUTA_1110"/>
      <sheetName val="AFECTACION_1110"/>
      <sheetName val="EJECUCION_C__1110"/>
      <sheetName val="INF_FINANCIERA_1110"/>
      <sheetName val="MANO_DE_OBRA4"/>
      <sheetName val="\Users\USUARIO\Downloads\a__a10"/>
      <sheetName val="SEGUIM_Y_REPROG_MES_1_(2)10"/>
      <sheetName val="Conceptos_básicos10"/>
      <sheetName val="Introducción_a_las_funciones10"/>
      <sheetName val="MIN_y_MAX10"/>
      <sheetName val="Fecha_y_hora10"/>
      <sheetName val="Unir_texto_y_números10"/>
      <sheetName val="Instrucciones_SI10"/>
      <sheetName val="Funciones_condicionales10"/>
      <sheetName val="Asistente_para_funciones10"/>
      <sheetName val="Errores_de_fórmula10"/>
      <sheetName val="Obtener_más_información10"/>
      <sheetName val="_a__aaInformación_GRUPO_4_A_M10"/>
      <sheetName val="Hoja1_(2)10"/>
      <sheetName val="Hoja1_(3)10"/>
      <sheetName val="DESC_MPAL_Y_AIU4"/>
      <sheetName val="CONCRETOS_Y_MORTEROS4"/>
      <sheetName val="PROYECCIÓN_DE_COSTOS4"/>
      <sheetName val="PROYECCIÓN_DE_COSTO_CLASIFICAD4"/>
      <sheetName val="PROYECCIÓN_DE_COSTO_OBRA4"/>
      <sheetName val="PROYECCIÓN_DE_AIU4"/>
      <sheetName val="PROYECCIÓN_DE_AIU_(2)4"/>
      <sheetName val="PROYECCIÓN_DE_PAGA_&amp;_PMT4"/>
      <sheetName val="LINEA_BASE_SALARIOS4"/>
      <sheetName val="ESTADO_VÍA-CRIT_TECNICO5"/>
      <sheetName val="G_G4"/>
      <sheetName val="MURO_PR25+221-2357"/>
      <sheetName val="MURO_PR25+261-2677"/>
      <sheetName val="ACTA_9_(Espacio_publico)4"/>
      <sheetName val="ACTA_9__(VIAS)4"/>
      <sheetName val="ACTA_PIPMA_94"/>
      <sheetName val="PREACTA_PIPMA_8_A-B-C-D-E_y_F_4"/>
      <sheetName val="1_4_Excavaciones_a_mano_EP_4"/>
      <sheetName val="SALVEDAD_94"/>
      <sheetName val="TRANSPORTES_(1)4"/>
      <sheetName val="TRANSPORTES_(2)4"/>
      <sheetName val="1_4_Excavaciones_a_mano_VIAS4"/>
      <sheetName val="1_4_EXCAV_PEP_BARRIO_BOLIVAR4"/>
      <sheetName val="1_4_EXCAV_PEP_FRANCISCA4"/>
      <sheetName val="2_1_Demolic_anden_PEP_BOLIVAR4"/>
      <sheetName val="2_1_Demol_anden_PEP_FRCANAS4"/>
      <sheetName val="2,2_Demolicion_sardinel_(EP)_4"/>
      <sheetName val="2_5_Excavaciones4"/>
      <sheetName val="2_12_demolic_pep_bbolivar14"/>
      <sheetName val="3_1_conformacion4"/>
      <sheetName val="3,2_Base_4"/>
      <sheetName val="3,3_Sub_base4"/>
      <sheetName val="NP_54_MDC-194"/>
      <sheetName val="_3_11_NP68_MDC194"/>
      <sheetName val="3_14_Tpte_Base4"/>
      <sheetName val="3,15_Tpte_Sub_base14"/>
      <sheetName val="NP2_MAT_de_mejoramiento4"/>
      <sheetName val="3_16_Tpte_mat__mejoramiento4"/>
      <sheetName val="3_17__TPTE_MDC_194"/>
      <sheetName val="NP55_TRANSPORTE_MDC-19_CHR4"/>
      <sheetName val="3_19_ACERO_DE_REFUERZO_420_(1)4"/>
      <sheetName val="3_22_Acero_pasajunta_y_anclaje4"/>
      <sheetName val="4_1_RELLENO_MAT__ANDEN_84"/>
      <sheetName val="4_1_rell_pep_frcnas4"/>
      <sheetName val="4_1_rell_bbolivar4"/>
      <sheetName val="4_3_anden_B404"/>
      <sheetName val="4_3_Anden_B40_frcnas4"/>
      <sheetName val="4_16A_PARADERO_FRANCISCANAS4"/>
      <sheetName val="4_16D_PARADERO_B_BOLIVAR4"/>
      <sheetName val="_4_3i-4_4i-4_51i__TPTES_B40_4"/>
      <sheetName val="_4_13i-4_43i-4_44i_tpte_bordil4"/>
      <sheetName val="4_16_13_9_S_E_I_DURANTA4"/>
      <sheetName val="4_4_EMPRADIZACIÓN4"/>
      <sheetName val="4_4_prado_pep_bbolivar4"/>
      <sheetName val="4_4_prado_pep_frcnas4"/>
      <sheetName val="4,41_BORDILLO_A80_(EP)4"/>
      <sheetName val="4,43_SARDINEL_A-104"/>
      <sheetName val="4,44_SARDINEL_A-170_FALTANTE4"/>
      <sheetName val="5_3_SEÑAL_VTCAL4"/>
      <sheetName val="5_4_SEÑAL_BANDERA4"/>
      <sheetName val="5_6_TACHAS_REFLECTIVAS4"/>
      <sheetName val="8_3_Reposicion_Sumidero_sencil4"/>
      <sheetName val="8_5_EMPALME_SUMIDEROS4"/>
      <sheetName val="8_7_DEMOLICION_SUMIDEROS4"/>
      <sheetName val="NP1_Corte_Pav_DISCO4"/>
      <sheetName val="NP5_Demolicion_losa_concret4"/>
      <sheetName val="N_P_05__demol_losas_ccto_BBoli4"/>
      <sheetName val="NP30_Tuberia_PVC_10&quot;_sumideros4"/>
      <sheetName val="NP37_Sumidero_sencillo4"/>
      <sheetName val="NP50_Demolicion_T__Recamara4"/>
      <sheetName val="NP53_SELLO_DE_JUNTAS_MORTERO4"/>
      <sheetName val="NP55_IMPRIMANTE_ML4"/>
      <sheetName val="NP56_IMPRIMANTE_M24"/>
      <sheetName val="NP_57__VTCAL_con_CURVA4"/>
      <sheetName val="NP60_DEMARCACION_VIAL_ML4"/>
      <sheetName val="NP61_DEMARCACIÓN_VIAL__M24"/>
      <sheetName val="0__PORTADA4"/>
      <sheetName val="1__FICHA_INFORMATIVA4"/>
      <sheetName val="2_y_3___ESTADO4"/>
      <sheetName val="4___REG_FOT_4"/>
      <sheetName val="4_reg_Fot_24"/>
      <sheetName val="5___INF__FINANCIERO4"/>
      <sheetName val="6___POLIZAS4"/>
      <sheetName val="7___BALANCE_ACTIVIDADES4"/>
      <sheetName val="8___LIQUIDACION4"/>
      <sheetName val="9__LISTA_DE_CHEQUEO4"/>
      <sheetName val="HISTORICOS_FUEL_OIL_EXP4"/>
      <sheetName val="\Nuevos_APU_Córdoba\a__aaInfor4"/>
      <sheetName val="\E\Nuevos_APU_Córdoba\a__aaInf4"/>
      <sheetName val="CANT_OBRA4"/>
      <sheetName val="\Users\ANDRES_FELIPE_MUÑOZ\Dow4"/>
      <sheetName val="LISTADO_4"/>
      <sheetName val="M_O_4"/>
      <sheetName val="_ACTA_FINAL_+_MODIFICATORIA_4"/>
      <sheetName val="//d_docs_live_net/a__aaInforma4"/>
      <sheetName val="ACTA_No_1_4"/>
      <sheetName val="ACTA_No_54"/>
      <sheetName val="ACTA_MAYORES_-_GENERAL4"/>
      <sheetName val="Excavación_-_San_Bernardo4"/>
      <sheetName val="Solados_-_San_Bernardo4"/>
      <sheetName val="Bases_-_San_Bernardo4"/>
      <sheetName val="Placa_-_San_Bernardo4"/>
      <sheetName val="Elevaciones_-_San_Bernardo4"/>
      <sheetName val="Vigas_-_San_Bernardo4"/>
      <sheetName val="Neopreno_-_San_Bernardo4"/>
      <sheetName val="Acero_-_San_Bernardo4"/>
      <sheetName val="Pilote_-_San_Bernardo4"/>
      <sheetName val="Pilote_-_Caqueza4"/>
      <sheetName val="Dren_tuberia_-_San_bernardo4"/>
      <sheetName val="relleno_sitio_-_San_bernardo4"/>
      <sheetName val="relleno_recebo_-_San_bernardo4"/>
      <sheetName val="Baranda_-_San_bernardo4"/>
      <sheetName val="Acero_A36-_San_Bernardo4"/>
      <sheetName val="Excavación_-_Caqueza4"/>
      <sheetName val="Solados_-_Caqueza4"/>
      <sheetName val="Bases_-_Caqueza4"/>
      <sheetName val="Elevaciones_-_Caqueza4"/>
      <sheetName val="Placa_-_Caqueza4"/>
      <sheetName val="Vigas_-_Caqueza4"/>
      <sheetName val="Neopreno_-_Caqueza4"/>
      <sheetName val="Acero_-_Caqueza4"/>
      <sheetName val="Dren_tuberia_-_Caqueza4"/>
      <sheetName val="relleno_sitio_-_Caqueza4"/>
      <sheetName val="Preesfuerzo_-_Caqueza4"/>
      <sheetName val="Acero_A36-_Caqueza4"/>
      <sheetName val="relleno_Estructuras_-_Caqueza4"/>
      <sheetName val="Excavación_-_Gama4"/>
      <sheetName val="Solados_-_Gama4"/>
      <sheetName val="Bases_-_Gama_4"/>
      <sheetName val="Elevaciones_-_Gama4"/>
      <sheetName val="Placas_-_Gama4"/>
      <sheetName val="Vigas_-_Gama_4"/>
      <sheetName val="Neopreno_-_Gama4"/>
      <sheetName val="Acero_-_Gama4"/>
      <sheetName val="Dren_tuberia_-_Gama4"/>
      <sheetName val="relleno_sitio_-_Gama4"/>
      <sheetName val="relleno_Recebo_-_Gama4"/>
      <sheetName val="Baranda_-_Gama4"/>
      <sheetName val="Pilote_-_Gama4"/>
      <sheetName val="Acero_A36-_Gama4"/>
      <sheetName val="Demolición_concreto_-_Gama4"/>
      <sheetName val="Demolición_de_estructura_-_Gam4"/>
      <sheetName val="Solados_-_Belen4"/>
      <sheetName val="Bases_-_Belen4"/>
      <sheetName val="Elevaciones_-_Belen4"/>
      <sheetName val="Placa_-_Belen4"/>
      <sheetName val="Neopreno_-_Belen4"/>
      <sheetName val="Acero_-_Belen4"/>
      <sheetName val="Vigas_-_Belen4"/>
      <sheetName val="Dren_tuberia_-_Belen4"/>
      <sheetName val="relleno_recebo_-_Belen4"/>
      <sheetName val="Baranda_-_Belen4"/>
      <sheetName val="Acero_A36-_Belen4"/>
      <sheetName val="Demolición_-_Belen4"/>
      <sheetName val="Bases_-_Junca4"/>
      <sheetName val="Excavación_-_Belen4"/>
      <sheetName val="Pilote_-_Belen4"/>
      <sheetName val="Cuneta_-_Junca4"/>
      <sheetName val="Placa_-_junca4"/>
      <sheetName val="acero_-_junca4"/>
      <sheetName val="Neopreno_-_Junca4"/>
      <sheetName val="Dren_tuberia_-_junca4"/>
      <sheetName val="relleno_-_junca4"/>
      <sheetName val="Baranda_-_Junca4"/>
      <sheetName val="Acero_A36_-_junca4"/>
      <sheetName val="Excavación_-_Medina4"/>
      <sheetName val="Solados_-_Medina4"/>
      <sheetName val="Bases_-_Medina4"/>
      <sheetName val="Elevaciones_-_Medina__4"/>
      <sheetName val="Vigas_-_Medina4"/>
      <sheetName val="Neopreno_-_Medina4"/>
      <sheetName val="Elevaciones_-_Medina4"/>
      <sheetName val="Pilote_-_Medina4"/>
      <sheetName val="Acero_-_Medina4"/>
      <sheetName val="relleno_-_Medina4"/>
      <sheetName val="Geotextil_-_Medina4"/>
      <sheetName val="Excavación_Mecan-_zipaquira4"/>
      <sheetName val="Acero_A588_-_Medina4"/>
      <sheetName val="Acero_A36_-_Medina4"/>
      <sheetName val="Acero_-_Zipaquira4"/>
      <sheetName val="Excavación_manual_-_zipaquira4"/>
      <sheetName val="Solados_-_Zipaquira4"/>
      <sheetName val="Relleno_comun_-_Zipaquira4"/>
      <sheetName val="Bases_-_Zipaquira4"/>
      <sheetName val="Arme_carrilera_-_Zipaquira4"/>
      <sheetName val="Tirafondos_-_Zipaquira4"/>
      <sheetName val="Clavos_-_Zipaquira4"/>
      <sheetName val="Eclisas_-_Zipaquira4"/>
      <sheetName val="Elastomericos_-_Zipaquira4"/>
      <sheetName val="Traviesas_-_Zipaquira4"/>
      <sheetName val="Riel_-_Zipaquira4"/>
      <sheetName val="Acero_A588_-_zipaquira4"/>
      <sheetName val="Acero_A36_-_zipaquira4"/>
      <sheetName val="Elevaciones_-_Zipaquira4"/>
      <sheetName val="ACTA_MAYORES_SAN_BERNANDO4"/>
      <sheetName val="ACTA_MAYORES_CAQUEZA4"/>
      <sheetName val="ACTA_MAYORES_BELEN4"/>
      <sheetName val="ACTA_MAYORES_ZIPAQUIRA4"/>
      <sheetName val="ACTA_MAYORES_JUNCA_DEF_4"/>
      <sheetName val="ACTA_MAYORES_CANT_CARUP_DEF_4"/>
      <sheetName val="MURO_PR25+267-2737"/>
      <sheetName val="MURO_PR25+273-2777"/>
      <sheetName val="MURO_PR25+407,20-409,907"/>
      <sheetName val="MURO_PR25+409,90-416,407"/>
      <sheetName val="MURO_PR25+435-4477"/>
      <sheetName val="MURO_PR25+557,5-572_56I7"/>
      <sheetName val="MURO_PR25+572_56-576_56I7"/>
      <sheetName val="MURO_PR25+565-571D7"/>
      <sheetName val="MURO_PR25+587_5-596_5I7"/>
      <sheetName val="MURO_PR25+600-607,1I7"/>
      <sheetName val="MURO_PR25+607,1-614,17"/>
      <sheetName val="MURO_PR25+725-734D7"/>
      <sheetName val="MURO_PR25+786-792,4D7"/>
      <sheetName val="MURO_PR25+980D7"/>
      <sheetName val="MURO_PR25+019,5-PR26+026,8D7"/>
      <sheetName val="MURO_PR26+026,8-032,7D7"/>
      <sheetName val="MURO_PR26+032,7-038,7D7"/>
      <sheetName val="MURO_4__PR26+038,7-045_9D7"/>
      <sheetName val="MURO_PR26+059,6-066,4D7"/>
      <sheetName val="MURO_PR26+132,5-143,4D7"/>
      <sheetName val="MURO_PR26+159,25-169,38D7"/>
      <sheetName val="MURO_PR26+870-8747"/>
      <sheetName val="MURO_PR26+874,3-882,37"/>
      <sheetName val="MURO_PR27+128,6-133,337"/>
      <sheetName val="MURO_PR27+133,33-139,3D7"/>
      <sheetName val="MURO_PR27+281_9-287_97"/>
      <sheetName val="MURO_PR27+344-352,17"/>
      <sheetName val="MURO_PR27+352,1-358,27"/>
      <sheetName val="MURO_PR27+358,2-3647"/>
      <sheetName val="MURO_PR27+364-3707"/>
      <sheetName val="MURO_PR27+360-374D7"/>
      <sheetName val="MURO_PR27+388-394I7"/>
      <sheetName val="MURO_PR27+394-400I_7"/>
      <sheetName val="MURO_PR27+397-404D7"/>
      <sheetName val="MURO_PR27+457-463D_7"/>
      <sheetName val="MURO_PR27+480,20-488,95D_7"/>
      <sheetName val="MURO_PR27+785-793,67"/>
      <sheetName val="MURO_PR27+796,10,800D7"/>
      <sheetName val="MURO_PR27+819_8-829_95I7"/>
      <sheetName val="MURO_PR27+820-840D7"/>
      <sheetName val="MURO_PR27+852-864I7"/>
      <sheetName val="MURO_PR28+030-041D_7"/>
      <sheetName val="MURO_PR28+060-066_08D7"/>
      <sheetName val="MURO_PR28+105-111,25D_7"/>
      <sheetName val="MURO_PR28+111,25-115_75D_7"/>
      <sheetName val="MURO_PR28+240-263I7"/>
      <sheetName val="MURO_PR28+295-300_10D7"/>
      <sheetName val="MURO_PR28+300_10-306_1D_7"/>
      <sheetName val="MURO_PR28+306_10-312_1D_7"/>
      <sheetName val="MURO_PR28+312_1-318D_7"/>
      <sheetName val="MURO_PR28+318_1-324_1D7"/>
      <sheetName val="MURO_PR28+652_7-662_7D_7"/>
      <sheetName val="MURO_PR28+662_7D-668_8D7"/>
      <sheetName val="MURO_PR28+886-892_4D_7"/>
      <sheetName val="MURO_PR28+895-899_57"/>
      <sheetName val="REQUISITOS_INF_INTERVENTORÍA4"/>
      <sheetName val="COSTOS_UNITARIOS13"/>
      <sheetName val="GPI_5265"/>
      <sheetName val="VEA_3745"/>
      <sheetName val="Paral__14"/>
      <sheetName val="Paral__24"/>
      <sheetName val="Paral__34"/>
      <sheetName val="Paral_44"/>
      <sheetName val="Coloc__e_Interc__Tapones4"/>
      <sheetName val="Cambio_de_Valv_4"/>
      <sheetName val="Interc_de_Hidr_4"/>
      <sheetName val="Itemes_Renovación4"/>
      <sheetName val="Interc_tapones4"/>
      <sheetName val="Interc_válv_4"/>
      <sheetName val="Varios_4"/>
      <sheetName val="\C\A\a__aaInformación_GRUPO_4\4"/>
      <sheetName val="\G\a__aaInformación_GRUPO_4\A_4"/>
      <sheetName val="\C\G\a__aaInformación_GRUPO_4\4"/>
      <sheetName val="\C\K\a__aaInformación_GRUPO_4\4"/>
      <sheetName val="\E\a__aaInformación_GRUPO_4\A_4"/>
      <sheetName val="\C\E\a__aaInformación_GRUPO_4\4"/>
      <sheetName val="Tabla_CONPES_37144"/>
      <sheetName val="PLAN_DE_INVERSION_ANTICIPO4"/>
      <sheetName val="inv_mensual4"/>
      <sheetName val="borrador_flujo_inv4"/>
      <sheetName val="\\B1FE7578\aCCIDENTES_DE_1995_4"/>
      <sheetName val="\Users\LENOVO\Downloads\a__aaI4"/>
      <sheetName val="propuesta_economica_CF4"/>
      <sheetName val="AIU_CF4"/>
      <sheetName val="1_1_14"/>
      <sheetName val="1_2_14"/>
      <sheetName val="1_2_24"/>
      <sheetName val="1_2_34"/>
      <sheetName val="1_2_44"/>
      <sheetName val="1_3_1_4"/>
      <sheetName val="1_3_24"/>
      <sheetName val="1_3_34"/>
      <sheetName val="1_3_44"/>
      <sheetName val="2_1_14"/>
      <sheetName val="2_1_24"/>
      <sheetName val="2_2_14"/>
      <sheetName val="2_2_24"/>
      <sheetName val="2_2_34"/>
      <sheetName val="2_2_44"/>
      <sheetName val="2_2_54"/>
      <sheetName val="2007_Database4"/>
      <sheetName val="\Users\rosalym\Desktop\BALANCE4"/>
      <sheetName val="ANALISIS_RESUMIDOS4"/>
      <sheetName val="ARBOL_DE_PROBLEMAS_final4"/>
      <sheetName val="IDENTIFICACION_DEL_PROBLEMA_fi4"/>
      <sheetName val="OBJETIVOS_FINALES4"/>
      <sheetName val="ESTRUCTURA_DE_PROYECTO4"/>
      <sheetName val="OBJETIVOS_ESPECIFICOS_final4"/>
      <sheetName val="ITEMS_ALCANT_13"/>
      <sheetName val="200_23"/>
      <sheetName val="201_73"/>
      <sheetName val="201_163"/>
      <sheetName val="210_2_23"/>
      <sheetName val="220_13"/>
      <sheetName val="320_13"/>
      <sheetName val="420_23"/>
      <sheetName val="421_1_3"/>
      <sheetName val="600_2_33"/>
      <sheetName val="630_13"/>
      <sheetName val="610_13"/>
      <sheetName val="630_33"/>
      <sheetName val="630_3_(2)3"/>
      <sheetName val="630_43"/>
      <sheetName val="630_4P3"/>
      <sheetName val="630_63"/>
      <sheetName val="641_13"/>
      <sheetName val="630_73"/>
      <sheetName val="632_1P3"/>
      <sheetName val="632_2P_3"/>
      <sheetName val="632_3P__3"/>
      <sheetName val="640_13"/>
      <sheetName val="661_13"/>
      <sheetName val="642_3"/>
      <sheetName val="671_13"/>
      <sheetName val="671_1_(2)3"/>
      <sheetName val="673_13"/>
      <sheetName val="673_23"/>
      <sheetName val="673_2_(2)3"/>
      <sheetName val="800_23"/>
      <sheetName val="810_23"/>
      <sheetName val="700_13"/>
      <sheetName val="730_13"/>
      <sheetName val="900_23"/>
      <sheetName val="450_3P_3"/>
      <sheetName val="340P_3"/>
      <sheetName val="220_1P3"/>
      <sheetName val="200,1,3p_3"/>
      <sheetName val="200,1,4p__3"/>
      <sheetName val="220_1P_(2)3"/>
      <sheetName val="630_4_2P3"/>
      <sheetName val="630_4_2P_(2)3"/>
      <sheetName val="630_4_3P3"/>
      <sheetName val="600_1P3"/>
      <sheetName val="210_2_13"/>
      <sheetName val="730_23"/>
      <sheetName val="740_13"/>
      <sheetName val="900_2_(1)3"/>
      <sheetName val="621_1_23"/>
      <sheetName val="683_4P3"/>
      <sheetName val="221_13"/>
      <sheetName val="683_1P3"/>
      <sheetName val="3P_3"/>
      <sheetName val="683_3P3"/>
      <sheetName val="673_1P3"/>
      <sheetName val="PNP_4_73"/>
      <sheetName val="201_153"/>
      <sheetName val="673_2P_3"/>
      <sheetName val="623_1P3"/>
      <sheetName val="621_1_33"/>
      <sheetName val="674_23"/>
      <sheetName val="220_2P3"/>
      <sheetName val="683_4P_3"/>
      <sheetName val="683_3P_(2)3"/>
      <sheetName val="683_4P__(2)3"/>
      <sheetName val="683_5P__3"/>
      <sheetName val="642_2P3"/>
      <sheetName val="INT_173"/>
      <sheetName val="INT_183"/>
      <sheetName val="CRONOGRAMA_INICIAL3"/>
      <sheetName val="informe_sem_no_13"/>
      <sheetName val="informe_sem_no_23"/>
      <sheetName val="informe_sem_no_33"/>
      <sheetName val="informe_sem_no_43"/>
      <sheetName val="REPROGRAMACION_23"/>
      <sheetName val="DATOS CONTRATO"/>
      <sheetName val="LIQ-NOM"/>
      <sheetName val="NOMINA-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refreshError="1"/>
      <sheetData sheetId="256"/>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sheetData sheetId="285"/>
      <sheetData sheetId="286"/>
      <sheetData sheetId="287"/>
      <sheetData sheetId="288"/>
      <sheetData sheetId="289"/>
      <sheetData sheetId="290"/>
      <sheetData sheetId="291"/>
      <sheetData sheetId="292"/>
      <sheetData sheetId="293" refreshError="1"/>
      <sheetData sheetId="294" refreshError="1"/>
      <sheetData sheetId="295"/>
      <sheetData sheetId="296" refreshError="1"/>
      <sheetData sheetId="297"/>
      <sheetData sheetId="298" refreshError="1"/>
      <sheetData sheetId="299" refreshError="1"/>
      <sheetData sheetId="300" refreshError="1"/>
      <sheetData sheetId="301" refreshError="1"/>
      <sheetData sheetId="302" refreshError="1"/>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refreshError="1"/>
      <sheetData sheetId="335"/>
      <sheetData sheetId="336"/>
      <sheetData sheetId="337" refreshError="1"/>
      <sheetData sheetId="338" refreshError="1"/>
      <sheetData sheetId="339" refreshError="1"/>
      <sheetData sheetId="340" refreshError="1"/>
      <sheetData sheetId="341" refreshError="1"/>
      <sheetData sheetId="342" refreshError="1"/>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refreshError="1"/>
      <sheetData sheetId="1462" refreshError="1"/>
      <sheetData sheetId="1463" refreshError="1"/>
      <sheetData sheetId="1464" refreshError="1"/>
      <sheetData sheetId="1465" refreshError="1"/>
      <sheetData sheetId="1466" refreshError="1"/>
      <sheetData sheetId="1467"/>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sheetData sheetId="1651" refreshError="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refreshError="1"/>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sheetData sheetId="1900"/>
      <sheetData sheetId="190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refreshError="1"/>
      <sheetData sheetId="1992" refreshError="1"/>
      <sheetData sheetId="1993"/>
      <sheetData sheetId="1994"/>
      <sheetData sheetId="1995"/>
      <sheetData sheetId="1996"/>
      <sheetData sheetId="1997"/>
      <sheetData sheetId="1998"/>
      <sheetData sheetId="1999" refreshError="1"/>
      <sheetData sheetId="2000" refreshError="1"/>
      <sheetData sheetId="2001" refreshError="1"/>
      <sheetData sheetId="2002" refreshError="1"/>
      <sheetData sheetId="2003" refreshError="1"/>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sheetData sheetId="2444"/>
      <sheetData sheetId="2445"/>
      <sheetData sheetId="2446"/>
      <sheetData sheetId="2447"/>
      <sheetData sheetId="2448"/>
      <sheetData sheetId="2449" refreshError="1"/>
      <sheetData sheetId="2450" refreshError="1"/>
      <sheetData sheetId="2451"/>
      <sheetData sheetId="2452" refreshError="1"/>
      <sheetData sheetId="2453" refreshError="1"/>
      <sheetData sheetId="2454" refreshError="1"/>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refreshError="1"/>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refreshError="1"/>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refreshError="1"/>
      <sheetData sheetId="5816" refreshError="1"/>
      <sheetData sheetId="5817"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 val="Hoja2"/>
      <sheetName val="INDICADORES"/>
      <sheetName val="STRSUMM0"/>
      <sheetName val="OPCIONES DE SIMULACION"/>
      <sheetName val="COSTOS DE TRANSPORTE"/>
      <sheetName val="BOUNDS &amp; ROWS"/>
      <sheetName val="COMPRA MATERIA PRI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Res-Accide-10"/>
      <sheetName val="ESTADO RED"/>
      <sheetName val="CARRETERAS"/>
      <sheetName val="GENERALIDADES "/>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Formatos"/>
      <sheetName val="COSTOS OFICINA"/>
      <sheetName val="INSUMOS"/>
      <sheetName val="A.P.U."/>
      <sheetName val="A.P.U. (2)"/>
      <sheetName val="RESUMEN VIAS"/>
      <sheetName val="COSTOS POR KM"/>
      <sheetName val="RESUMEN UNITARIOS"/>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APU"/>
      <sheetName val="PRECIOS"/>
      <sheetName val="GENERAL"/>
      <sheetName val="Hoja6"/>
      <sheetName val="RESUMEN"/>
      <sheetName val="221,1"/>
      <sheetName val="221,1p"/>
      <sheetName val="230,1P"/>
      <sheetName val="2P"/>
      <sheetName val="420,2"/>
      <sheetName val="421.1 "/>
      <sheetName val="630.3 (2)"/>
      <sheetName val="630.4P"/>
      <sheetName val="630.6"/>
      <sheetName val="630.7"/>
      <sheetName val="632.1P"/>
      <sheetName val="632.2P "/>
      <sheetName val="632.3P  "/>
      <sheetName val="661.1"/>
      <sheetName val="642 "/>
      <sheetName val="663,1P"/>
      <sheetName val="671.1 (2)"/>
      <sheetName val="673.2 (2)"/>
      <sheetName val="800.2"/>
      <sheetName val="810.2"/>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683.1P"/>
      <sheetName val="3P "/>
      <sheetName val="683.3P"/>
      <sheetName val="673.1P"/>
      <sheetName val="PNP 4.7"/>
      <sheetName val="201,7p"/>
      <sheetName val="TRIPLE"/>
      <sheetName val="673.2P "/>
      <sheetName val="623.1P"/>
      <sheetName val="621.1.3"/>
      <sheetName val="220.2P"/>
      <sheetName val="683.4P "/>
      <sheetName val="683.3P (2)"/>
      <sheetName val="683.4P  (2)"/>
      <sheetName val="683.5P  "/>
      <sheetName val="4P"/>
      <sheetName val="Hoja5"/>
      <sheetName val="642.2P"/>
      <sheetName val="641,1"/>
      <sheetName val="Hoja4"/>
      <sheetName val="INT 17"/>
      <sheetName val="INT 18"/>
      <sheetName val="CRONOGRAMA-2022"/>
      <sheetName val="CRONOGRAMA-2023"/>
      <sheetName val="CRONOGRAMA-2024"/>
      <sheetName val="CRONOGRAMA-2025"/>
      <sheetName val="201,7"/>
      <sheetName val="630.2.1"/>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A__P__U_2"/>
      <sheetName val="ESTADO_RED"/>
      <sheetName val="GENERALIDADES_"/>
      <sheetName val="A__P__U_3"/>
      <sheetName val="ESTADO_RED1"/>
      <sheetName val="GENERALIDADES_1"/>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refreshError="1"/>
      <sheetData sheetId="727" refreshError="1"/>
      <sheetData sheetId="728" refreshError="1"/>
      <sheetData sheetId="729" refreshError="1"/>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devdics"/>
      <sheetName val="CRA.MODI"/>
      <sheetName val="Presup_Cancha"/>
      <sheetName val="UNIT."/>
      <sheetName val="1,01"/>
      <sheetName val="Lista APU"/>
      <sheetName val="c2.5y2.6"/>
      <sheetName val="PROGR_2"/>
      <sheetName val="PROGR_3"/>
      <sheetName val="Listas"/>
      <sheetName val="AASHTO"/>
      <sheetName val="INV"/>
      <sheetName val="glvc"/>
      <sheetName val="A__P__U_"/>
      <sheetName val="ACTA_DE_MODIFICACION__(2)"/>
      <sheetName val="A__P__U_1"/>
      <sheetName val="ACTA_DE_MODIFICACION__(2)1"/>
      <sheetName val="Cuadro p. Capital Vs estimado"/>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sheetData sheetId="33" refreshError="1"/>
      <sheetData sheetId="34" refreshError="1"/>
      <sheetData sheetId="35" refreshError="1"/>
      <sheetData sheetId="36"/>
      <sheetData sheetId="37">
        <row r="6">
          <cell r="A6" t="str">
            <v>UNIDAD ADMINISTRATIVA ESPECIAL DE LA AERONAUTICA CIVIL</v>
          </cell>
        </row>
      </sheetData>
      <sheetData sheetId="38"/>
      <sheetData sheetId="39">
        <row r="6">
          <cell r="A6" t="str">
            <v>UNIDAD ADMINISTRATIVA ESPECIAL DE LA AERONAUTICA CIVIL</v>
          </cell>
        </row>
      </sheetData>
      <sheetData sheetId="40"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P1728"/>
  <sheetViews>
    <sheetView showGridLines="0" tabSelected="1" view="pageBreakPreview" topLeftCell="A1709" zoomScale="72" zoomScaleNormal="100" zoomScaleSheetLayoutView="100" zoomScalePageLayoutView="87" workbookViewId="0">
      <selection activeCell="P1725" sqref="P1725"/>
    </sheetView>
  </sheetViews>
  <sheetFormatPr baseColWidth="10" defaultColWidth="11.44140625" defaultRowHeight="13.8"/>
  <cols>
    <col min="1" max="2" width="3.44140625" style="1" customWidth="1"/>
    <col min="3" max="3" width="13.21875" style="1" customWidth="1"/>
    <col min="4" max="4" width="17.44140625" style="1" customWidth="1"/>
    <col min="5" max="5" width="16.109375" style="2" customWidth="1"/>
    <col min="6" max="6" width="17.5546875" style="1" customWidth="1"/>
    <col min="7" max="7" width="79.6640625" style="1" customWidth="1"/>
    <col min="8" max="8" width="8.6640625" style="1" customWidth="1"/>
    <col min="9" max="9" width="22.33203125" style="1" customWidth="1"/>
    <col min="10" max="10" width="23.88671875" style="1" customWidth="1"/>
    <col min="11" max="11" width="27.109375" style="1" customWidth="1"/>
    <col min="12" max="12" width="3.33203125" style="1" customWidth="1"/>
    <col min="13" max="13" width="2.6640625" style="1" customWidth="1"/>
    <col min="14" max="14" width="17.5546875" style="1" bestFit="1" customWidth="1"/>
    <col min="15" max="15" width="13.21875" style="1" bestFit="1" customWidth="1"/>
    <col min="16" max="16384" width="11.44140625" style="1"/>
  </cols>
  <sheetData>
    <row r="1" spans="1:14" ht="16.2" thickBot="1">
      <c r="A1" s="5"/>
      <c r="B1" s="5"/>
      <c r="C1" s="5"/>
      <c r="D1" s="5"/>
      <c r="E1" s="6"/>
      <c r="F1" s="5"/>
      <c r="G1" s="5"/>
      <c r="H1" s="5"/>
      <c r="I1" s="5"/>
      <c r="J1" s="5"/>
      <c r="K1" s="5"/>
      <c r="L1" s="5"/>
      <c r="M1" s="5"/>
    </row>
    <row r="2" spans="1:14" ht="16.2" thickTop="1">
      <c r="A2" s="5"/>
      <c r="B2" s="7"/>
      <c r="C2" s="209"/>
      <c r="D2" s="209"/>
      <c r="E2" s="210"/>
      <c r="F2" s="209"/>
      <c r="G2" s="209"/>
      <c r="H2" s="209"/>
      <c r="I2" s="209"/>
      <c r="J2" s="209"/>
      <c r="K2" s="209"/>
      <c r="L2" s="8"/>
      <c r="M2" s="5"/>
    </row>
    <row r="3" spans="1:14" ht="30" customHeight="1">
      <c r="A3" s="5"/>
      <c r="B3" s="9"/>
      <c r="C3" s="391" t="s">
        <v>0</v>
      </c>
      <c r="D3" s="391"/>
      <c r="E3" s="391"/>
      <c r="F3" s="391"/>
      <c r="G3" s="5"/>
      <c r="H3" s="5"/>
      <c r="I3" s="5"/>
      <c r="J3" s="5"/>
      <c r="K3" s="5"/>
      <c r="L3" s="10"/>
      <c r="M3" s="5"/>
    </row>
    <row r="4" spans="1:14" ht="15.6">
      <c r="A4" s="5"/>
      <c r="B4" s="9"/>
      <c r="C4" s="202" t="s">
        <v>1</v>
      </c>
      <c r="D4" s="201" t="s">
        <v>2</v>
      </c>
      <c r="E4" s="202" t="s">
        <v>3</v>
      </c>
      <c r="F4" s="201">
        <v>1</v>
      </c>
      <c r="G4" s="5"/>
      <c r="H4" s="5"/>
      <c r="I4" s="5"/>
      <c r="J4" s="5"/>
      <c r="K4" s="5"/>
      <c r="L4" s="10"/>
      <c r="M4" s="5"/>
    </row>
    <row r="5" spans="1:14" ht="15.6">
      <c r="A5" s="5"/>
      <c r="B5" s="9"/>
      <c r="C5" s="400" t="s">
        <v>4</v>
      </c>
      <c r="D5" s="401"/>
      <c r="E5" s="401"/>
      <c r="F5" s="401"/>
      <c r="G5" s="401"/>
      <c r="H5" s="401"/>
      <c r="I5" s="401"/>
      <c r="J5" s="401"/>
      <c r="K5" s="402"/>
      <c r="L5" s="10"/>
      <c r="M5" s="5"/>
    </row>
    <row r="6" spans="1:14" ht="15.6">
      <c r="A6" s="5"/>
      <c r="B6" s="9"/>
      <c r="C6" s="392" t="s">
        <v>5</v>
      </c>
      <c r="D6" s="393"/>
      <c r="E6" s="393"/>
      <c r="F6" s="393"/>
      <c r="G6" s="393"/>
      <c r="H6" s="393"/>
      <c r="I6" s="393"/>
      <c r="J6" s="393"/>
      <c r="K6" s="394"/>
      <c r="L6" s="10"/>
      <c r="M6" s="5"/>
    </row>
    <row r="7" spans="1:14" s="21" customFormat="1" ht="15.6">
      <c r="A7" s="19"/>
      <c r="B7" s="20"/>
      <c r="C7" s="410" t="s">
        <v>6</v>
      </c>
      <c r="D7" s="410"/>
      <c r="E7" s="410"/>
      <c r="F7" s="410"/>
      <c r="G7" s="410"/>
      <c r="H7" s="410"/>
      <c r="I7" s="410"/>
      <c r="J7" s="410"/>
      <c r="K7" s="410"/>
      <c r="L7" s="22"/>
      <c r="M7" s="19"/>
    </row>
    <row r="8" spans="1:14" ht="43.5" customHeight="1">
      <c r="A8" s="5"/>
      <c r="B8" s="9"/>
      <c r="C8" s="410"/>
      <c r="D8" s="410"/>
      <c r="E8" s="410"/>
      <c r="F8" s="410"/>
      <c r="G8" s="410"/>
      <c r="H8" s="410"/>
      <c r="I8" s="410"/>
      <c r="J8" s="410"/>
      <c r="K8" s="410"/>
      <c r="L8" s="10"/>
      <c r="M8" s="5"/>
    </row>
    <row r="9" spans="1:14" ht="34.5" customHeight="1">
      <c r="A9" s="5"/>
      <c r="B9" s="9"/>
      <c r="C9" s="411" t="s">
        <v>7</v>
      </c>
      <c r="D9" s="412"/>
      <c r="E9" s="412"/>
      <c r="F9" s="412"/>
      <c r="G9" s="412"/>
      <c r="H9" s="412"/>
      <c r="I9" s="412"/>
      <c r="J9" s="412"/>
      <c r="K9" s="413"/>
      <c r="L9" s="10"/>
      <c r="M9" s="5"/>
    </row>
    <row r="10" spans="1:14" ht="30" customHeight="1" thickBot="1">
      <c r="A10" s="5"/>
      <c r="B10" s="9"/>
      <c r="C10" s="372"/>
      <c r="D10" s="373"/>
      <c r="E10" s="373"/>
      <c r="F10" s="373"/>
      <c r="G10" s="373"/>
      <c r="H10" s="373"/>
      <c r="I10" s="373"/>
      <c r="J10" s="373"/>
      <c r="K10" s="374"/>
      <c r="L10" s="10"/>
      <c r="M10" s="5"/>
    </row>
    <row r="11" spans="1:14" ht="30" customHeight="1">
      <c r="A11" s="5"/>
      <c r="B11" s="9"/>
      <c r="C11" s="407" t="s">
        <v>8</v>
      </c>
      <c r="D11" s="398" t="s">
        <v>9</v>
      </c>
      <c r="E11" s="409" t="s">
        <v>10</v>
      </c>
      <c r="F11" s="409"/>
      <c r="G11" s="407" t="s">
        <v>11</v>
      </c>
      <c r="H11" s="398" t="s">
        <v>12</v>
      </c>
      <c r="I11" s="398" t="s">
        <v>13</v>
      </c>
      <c r="J11" s="403" t="s">
        <v>14</v>
      </c>
      <c r="K11" s="405" t="s">
        <v>15</v>
      </c>
      <c r="L11" s="10"/>
      <c r="M11" s="5"/>
    </row>
    <row r="12" spans="1:14" ht="30" customHeight="1" thickBot="1">
      <c r="A12" s="5"/>
      <c r="B12" s="9"/>
      <c r="C12" s="408"/>
      <c r="D12" s="399"/>
      <c r="E12" s="131" t="s">
        <v>16</v>
      </c>
      <c r="F12" s="131" t="s">
        <v>17</v>
      </c>
      <c r="G12" s="408"/>
      <c r="H12" s="399"/>
      <c r="I12" s="399"/>
      <c r="J12" s="404"/>
      <c r="K12" s="406"/>
      <c r="L12" s="10"/>
      <c r="M12" s="5"/>
    </row>
    <row r="13" spans="1:14" ht="30" customHeight="1" thickBot="1">
      <c r="A13" s="5"/>
      <c r="B13" s="9"/>
      <c r="C13" s="387" t="s">
        <v>1652</v>
      </c>
      <c r="D13" s="388"/>
      <c r="E13" s="388"/>
      <c r="F13" s="388"/>
      <c r="G13" s="388"/>
      <c r="H13" s="388"/>
      <c r="I13" s="388"/>
      <c r="J13" s="388"/>
      <c r="K13" s="389"/>
      <c r="L13" s="10"/>
      <c r="M13" s="5"/>
    </row>
    <row r="14" spans="1:14" ht="30" customHeight="1" thickBot="1">
      <c r="A14" s="5"/>
      <c r="B14" s="9"/>
      <c r="C14" s="387" t="s">
        <v>92</v>
      </c>
      <c r="D14" s="388"/>
      <c r="E14" s="388"/>
      <c r="F14" s="388"/>
      <c r="G14" s="388"/>
      <c r="H14" s="388"/>
      <c r="I14" s="388"/>
      <c r="J14" s="388"/>
      <c r="K14" s="389"/>
      <c r="L14" s="10"/>
      <c r="M14" s="5"/>
    </row>
    <row r="15" spans="1:14" ht="30" customHeight="1" thickBot="1">
      <c r="A15" s="5"/>
      <c r="B15" s="9"/>
      <c r="C15" s="219">
        <v>1.1000000000000001</v>
      </c>
      <c r="D15" s="220"/>
      <c r="E15" s="220"/>
      <c r="F15" s="220"/>
      <c r="G15" s="220" t="s">
        <v>94</v>
      </c>
      <c r="H15" s="220"/>
      <c r="I15" s="221"/>
      <c r="J15" s="222"/>
      <c r="K15" s="223"/>
      <c r="L15" s="10"/>
      <c r="M15" s="5"/>
    </row>
    <row r="16" spans="1:14" ht="30" customHeight="1">
      <c r="A16" s="5"/>
      <c r="B16" s="9"/>
      <c r="C16" s="228" t="s">
        <v>98</v>
      </c>
      <c r="D16" s="136"/>
      <c r="E16" s="136"/>
      <c r="F16" s="136"/>
      <c r="G16" s="224" t="s">
        <v>95</v>
      </c>
      <c r="H16" s="225" t="s">
        <v>96</v>
      </c>
      <c r="I16" s="226">
        <v>1700</v>
      </c>
      <c r="J16" s="227">
        <v>161728.75</v>
      </c>
      <c r="K16" s="139">
        <f>J16*I16</f>
        <v>274938875</v>
      </c>
      <c r="L16" s="10"/>
      <c r="M16" s="5"/>
      <c r="N16" s="367"/>
    </row>
    <row r="17" spans="1:14" ht="30" customHeight="1" thickBot="1">
      <c r="A17" s="5"/>
      <c r="B17" s="9"/>
      <c r="C17" s="228" t="s">
        <v>99</v>
      </c>
      <c r="D17" s="136"/>
      <c r="E17" s="136"/>
      <c r="F17" s="136"/>
      <c r="G17" s="224" t="s">
        <v>97</v>
      </c>
      <c r="H17" s="225" t="s">
        <v>96</v>
      </c>
      <c r="I17" s="226">
        <v>5450</v>
      </c>
      <c r="J17" s="227">
        <v>432076.25</v>
      </c>
      <c r="K17" s="139">
        <f>J17*I17</f>
        <v>2354815562.5</v>
      </c>
      <c r="L17" s="10"/>
      <c r="M17" s="5"/>
      <c r="N17" s="367"/>
    </row>
    <row r="18" spans="1:14" ht="30" customHeight="1" thickBot="1">
      <c r="A18" s="5"/>
      <c r="B18" s="9"/>
      <c r="C18" s="219">
        <v>1.2</v>
      </c>
      <c r="D18" s="220"/>
      <c r="E18" s="220"/>
      <c r="F18" s="220"/>
      <c r="G18" s="220" t="s">
        <v>100</v>
      </c>
      <c r="H18" s="220"/>
      <c r="I18" s="221"/>
      <c r="J18" s="222"/>
      <c r="K18" s="223"/>
      <c r="L18" s="10"/>
      <c r="M18" s="5"/>
      <c r="N18" s="367"/>
    </row>
    <row r="19" spans="1:14" ht="30" customHeight="1">
      <c r="A19" s="5"/>
      <c r="B19" s="9"/>
      <c r="C19" s="228" t="s">
        <v>101</v>
      </c>
      <c r="D19" s="136"/>
      <c r="E19" s="136"/>
      <c r="F19" s="136"/>
      <c r="G19" s="224" t="s">
        <v>105</v>
      </c>
      <c r="H19" s="229" t="s">
        <v>106</v>
      </c>
      <c r="I19" s="230">
        <v>11</v>
      </c>
      <c r="J19" s="227">
        <v>883575</v>
      </c>
      <c r="K19" s="139">
        <f>J19*I19</f>
        <v>9719325</v>
      </c>
      <c r="L19" s="10"/>
      <c r="M19" s="5"/>
      <c r="N19" s="367"/>
    </row>
    <row r="20" spans="1:14" ht="30" customHeight="1">
      <c r="A20" s="5"/>
      <c r="B20" s="9"/>
      <c r="C20" s="228" t="s">
        <v>102</v>
      </c>
      <c r="D20" s="136"/>
      <c r="E20" s="136"/>
      <c r="F20" s="136"/>
      <c r="G20" s="224" t="s">
        <v>107</v>
      </c>
      <c r="H20" s="229" t="s">
        <v>106</v>
      </c>
      <c r="I20" s="230">
        <v>5</v>
      </c>
      <c r="J20" s="227">
        <v>1496425</v>
      </c>
      <c r="K20" s="139">
        <f t="shared" ref="K20:K22" si="0">J20*I20</f>
        <v>7482125</v>
      </c>
      <c r="L20" s="10"/>
      <c r="M20" s="5"/>
      <c r="N20" s="367"/>
    </row>
    <row r="21" spans="1:14" ht="30" customHeight="1">
      <c r="A21" s="5"/>
      <c r="B21" s="9"/>
      <c r="C21" s="228" t="s">
        <v>103</v>
      </c>
      <c r="D21" s="136"/>
      <c r="E21" s="136"/>
      <c r="F21" s="136"/>
      <c r="G21" s="224" t="s">
        <v>108</v>
      </c>
      <c r="H21" s="229" t="s">
        <v>106</v>
      </c>
      <c r="I21" s="230">
        <v>2</v>
      </c>
      <c r="J21" s="227">
        <v>3017146.25</v>
      </c>
      <c r="K21" s="139">
        <f t="shared" si="0"/>
        <v>6034292.5</v>
      </c>
      <c r="L21" s="10"/>
      <c r="M21" s="5"/>
      <c r="N21" s="367"/>
    </row>
    <row r="22" spans="1:14" ht="30" customHeight="1" thickBot="1">
      <c r="A22" s="5"/>
      <c r="B22" s="9"/>
      <c r="C22" s="228" t="s">
        <v>104</v>
      </c>
      <c r="D22" s="136"/>
      <c r="E22" s="136"/>
      <c r="F22" s="136"/>
      <c r="G22" s="224" t="s">
        <v>109</v>
      </c>
      <c r="H22" s="229" t="s">
        <v>106</v>
      </c>
      <c r="I22" s="230">
        <v>5</v>
      </c>
      <c r="J22" s="227">
        <v>8764350</v>
      </c>
      <c r="K22" s="139">
        <f t="shared" si="0"/>
        <v>43821750</v>
      </c>
      <c r="L22" s="10"/>
      <c r="M22" s="5"/>
      <c r="N22" s="367"/>
    </row>
    <row r="23" spans="1:14" ht="30" customHeight="1" thickBot="1">
      <c r="A23" s="5"/>
      <c r="B23" s="9"/>
      <c r="C23" s="219">
        <v>1.3</v>
      </c>
      <c r="D23" s="220"/>
      <c r="E23" s="220"/>
      <c r="F23" s="220"/>
      <c r="G23" s="220" t="s">
        <v>110</v>
      </c>
      <c r="H23" s="220"/>
      <c r="I23" s="221"/>
      <c r="J23" s="222"/>
      <c r="K23" s="223"/>
      <c r="L23" s="10"/>
      <c r="M23" s="5"/>
      <c r="N23" s="367"/>
    </row>
    <row r="24" spans="1:14" ht="30" customHeight="1">
      <c r="A24" s="5"/>
      <c r="B24" s="9"/>
      <c r="C24" s="229" t="s">
        <v>111</v>
      </c>
      <c r="D24" s="136"/>
      <c r="E24" s="136"/>
      <c r="F24" s="136"/>
      <c r="G24" s="224" t="s">
        <v>119</v>
      </c>
      <c r="H24" s="229" t="s">
        <v>106</v>
      </c>
      <c r="I24" s="231">
        <v>1</v>
      </c>
      <c r="J24" s="232">
        <v>391862.5</v>
      </c>
      <c r="K24" s="139">
        <f>J24*I24</f>
        <v>391862.5</v>
      </c>
      <c r="L24" s="10"/>
      <c r="M24" s="5"/>
      <c r="N24" s="367"/>
    </row>
    <row r="25" spans="1:14" ht="30" customHeight="1">
      <c r="A25" s="5"/>
      <c r="B25" s="9"/>
      <c r="C25" s="229" t="s">
        <v>112</v>
      </c>
      <c r="D25" s="136"/>
      <c r="E25" s="136"/>
      <c r="F25" s="136"/>
      <c r="G25" s="224" t="s">
        <v>120</v>
      </c>
      <c r="H25" s="229" t="s">
        <v>106</v>
      </c>
      <c r="I25" s="231">
        <v>2</v>
      </c>
      <c r="J25" s="232">
        <v>302041.25</v>
      </c>
      <c r="K25" s="139">
        <f t="shared" ref="K25:K33" si="1">J25*I25</f>
        <v>604082.5</v>
      </c>
      <c r="L25" s="10"/>
      <c r="M25" s="5"/>
      <c r="N25" s="367"/>
    </row>
    <row r="26" spans="1:14" ht="30" customHeight="1">
      <c r="A26" s="5"/>
      <c r="B26" s="9"/>
      <c r="C26" s="229"/>
      <c r="D26" s="136"/>
      <c r="E26" s="136"/>
      <c r="F26" s="136"/>
      <c r="G26" s="224" t="s">
        <v>121</v>
      </c>
      <c r="H26" s="229" t="s">
        <v>106</v>
      </c>
      <c r="I26" s="231">
        <v>3</v>
      </c>
      <c r="J26" s="232">
        <v>436125</v>
      </c>
      <c r="K26" s="139">
        <f t="shared" si="1"/>
        <v>1308375</v>
      </c>
      <c r="L26" s="10"/>
      <c r="M26" s="5"/>
      <c r="N26" s="367"/>
    </row>
    <row r="27" spans="1:14" ht="30" customHeight="1">
      <c r="A27" s="5"/>
      <c r="B27" s="9"/>
      <c r="C27" s="228" t="s">
        <v>113</v>
      </c>
      <c r="D27" s="136"/>
      <c r="E27" s="136"/>
      <c r="F27" s="136"/>
      <c r="G27" s="224" t="s">
        <v>122</v>
      </c>
      <c r="H27" s="229" t="s">
        <v>106</v>
      </c>
      <c r="I27" s="230">
        <v>9</v>
      </c>
      <c r="J27" s="232">
        <v>1520041.25</v>
      </c>
      <c r="K27" s="139">
        <f t="shared" si="1"/>
        <v>13680371.25</v>
      </c>
      <c r="L27" s="10"/>
      <c r="M27" s="5"/>
      <c r="N27" s="367"/>
    </row>
    <row r="28" spans="1:14" ht="30" customHeight="1">
      <c r="A28" s="5"/>
      <c r="B28" s="9"/>
      <c r="C28" s="229" t="s">
        <v>114</v>
      </c>
      <c r="D28" s="136"/>
      <c r="E28" s="136"/>
      <c r="F28" s="136"/>
      <c r="G28" s="224" t="s">
        <v>123</v>
      </c>
      <c r="H28" s="229" t="s">
        <v>106</v>
      </c>
      <c r="I28" s="231">
        <v>7</v>
      </c>
      <c r="J28" s="232">
        <v>1858583.75</v>
      </c>
      <c r="K28" s="139">
        <f t="shared" si="1"/>
        <v>13010086.25</v>
      </c>
      <c r="L28" s="10"/>
      <c r="M28" s="5"/>
      <c r="N28" s="367"/>
    </row>
    <row r="29" spans="1:14" ht="30" customHeight="1">
      <c r="A29" s="5"/>
      <c r="B29" s="9"/>
      <c r="C29" s="228" t="s">
        <v>115</v>
      </c>
      <c r="D29" s="136"/>
      <c r="E29" s="136"/>
      <c r="F29" s="136"/>
      <c r="G29" s="224" t="s">
        <v>124</v>
      </c>
      <c r="H29" s="229" t="s">
        <v>106</v>
      </c>
      <c r="I29" s="230">
        <v>38</v>
      </c>
      <c r="J29" s="232">
        <v>2282333.75</v>
      </c>
      <c r="K29" s="139">
        <f t="shared" si="1"/>
        <v>86728682.5</v>
      </c>
      <c r="L29" s="10"/>
      <c r="M29" s="5"/>
      <c r="N29" s="367"/>
    </row>
    <row r="30" spans="1:14" ht="30" customHeight="1">
      <c r="A30" s="5"/>
      <c r="B30" s="9"/>
      <c r="C30" s="228" t="s">
        <v>116</v>
      </c>
      <c r="D30" s="136"/>
      <c r="E30" s="136"/>
      <c r="F30" s="136"/>
      <c r="G30" s="224" t="s">
        <v>125</v>
      </c>
      <c r="H30" s="229" t="s">
        <v>106</v>
      </c>
      <c r="I30" s="230">
        <v>2</v>
      </c>
      <c r="J30" s="232">
        <v>3489166.25</v>
      </c>
      <c r="K30" s="139">
        <f t="shared" si="1"/>
        <v>6978332.5</v>
      </c>
      <c r="L30" s="10"/>
      <c r="M30" s="5"/>
      <c r="N30" s="367"/>
    </row>
    <row r="31" spans="1:14" ht="30" customHeight="1">
      <c r="A31" s="5"/>
      <c r="B31" s="9"/>
      <c r="C31" s="228" t="s">
        <v>117</v>
      </c>
      <c r="D31" s="136"/>
      <c r="E31" s="136"/>
      <c r="F31" s="136"/>
      <c r="G31" s="233" t="s">
        <v>126</v>
      </c>
      <c r="H31" s="229" t="s">
        <v>106</v>
      </c>
      <c r="I31" s="230">
        <v>2</v>
      </c>
      <c r="J31" s="232">
        <v>251968.75</v>
      </c>
      <c r="K31" s="139">
        <f t="shared" si="1"/>
        <v>503937.5</v>
      </c>
      <c r="L31" s="10"/>
      <c r="M31" s="5"/>
      <c r="N31" s="367"/>
    </row>
    <row r="32" spans="1:14" ht="30" customHeight="1">
      <c r="A32" s="5"/>
      <c r="B32" s="9"/>
      <c r="C32" s="228" t="s">
        <v>118</v>
      </c>
      <c r="D32" s="136"/>
      <c r="E32" s="136"/>
      <c r="F32" s="136"/>
      <c r="G32" s="233" t="s">
        <v>127</v>
      </c>
      <c r="H32" s="229" t="s">
        <v>106</v>
      </c>
      <c r="I32" s="230">
        <v>11</v>
      </c>
      <c r="J32" s="232">
        <v>452356.25</v>
      </c>
      <c r="K32" s="139">
        <f t="shared" si="1"/>
        <v>4975918.75</v>
      </c>
      <c r="L32" s="10"/>
      <c r="M32" s="5"/>
      <c r="N32" s="367"/>
    </row>
    <row r="33" spans="1:16" ht="30" customHeight="1" thickBot="1">
      <c r="A33" s="5"/>
      <c r="B33" s="9"/>
      <c r="C33" s="228"/>
      <c r="D33" s="136"/>
      <c r="E33" s="136"/>
      <c r="F33" s="136"/>
      <c r="G33" s="233" t="s">
        <v>128</v>
      </c>
      <c r="H33" s="229" t="s">
        <v>106</v>
      </c>
      <c r="I33" s="230">
        <v>34</v>
      </c>
      <c r="J33" s="232">
        <v>1138043.75</v>
      </c>
      <c r="K33" s="139">
        <f t="shared" si="1"/>
        <v>38693487.5</v>
      </c>
      <c r="L33" s="10"/>
      <c r="M33" s="5"/>
      <c r="N33" s="367"/>
    </row>
    <row r="34" spans="1:16" ht="30" customHeight="1" thickBot="1">
      <c r="A34" s="5"/>
      <c r="B34" s="9"/>
      <c r="C34" s="219">
        <v>1.4</v>
      </c>
      <c r="D34" s="220"/>
      <c r="E34" s="220"/>
      <c r="F34" s="220"/>
      <c r="G34" s="220" t="s">
        <v>129</v>
      </c>
      <c r="H34" s="220"/>
      <c r="I34" s="221"/>
      <c r="J34" s="222"/>
      <c r="K34" s="223"/>
      <c r="L34" s="10"/>
      <c r="M34" s="5"/>
      <c r="N34" s="367"/>
    </row>
    <row r="35" spans="1:16" ht="30" customHeight="1">
      <c r="A35" s="5"/>
      <c r="B35" s="9"/>
      <c r="C35" s="228" t="s">
        <v>130</v>
      </c>
      <c r="D35" s="136"/>
      <c r="E35" s="136"/>
      <c r="F35" s="136"/>
      <c r="G35" s="224" t="s">
        <v>135</v>
      </c>
      <c r="H35" s="225" t="s">
        <v>106</v>
      </c>
      <c r="I35" s="226">
        <v>4</v>
      </c>
      <c r="J35" s="227">
        <v>947725</v>
      </c>
      <c r="K35" s="139">
        <f t="shared" ref="K35:K39" si="2">J35*I35</f>
        <v>3790900</v>
      </c>
      <c r="L35" s="10"/>
      <c r="M35" s="5"/>
      <c r="N35" s="367"/>
    </row>
    <row r="36" spans="1:16" ht="30" customHeight="1">
      <c r="A36" s="5"/>
      <c r="B36" s="9"/>
      <c r="C36" s="228" t="s">
        <v>131</v>
      </c>
      <c r="D36" s="136"/>
      <c r="E36" s="136"/>
      <c r="F36" s="136"/>
      <c r="G36" s="224" t="s">
        <v>136</v>
      </c>
      <c r="H36" s="225" t="s">
        <v>106</v>
      </c>
      <c r="I36" s="226">
        <v>4</v>
      </c>
      <c r="J36" s="227">
        <v>1420562.5</v>
      </c>
      <c r="K36" s="139">
        <f t="shared" si="2"/>
        <v>5682250</v>
      </c>
      <c r="L36" s="10"/>
      <c r="M36" s="5"/>
      <c r="N36" s="367"/>
    </row>
    <row r="37" spans="1:16" ht="30" customHeight="1">
      <c r="A37" s="5"/>
      <c r="B37" s="9"/>
      <c r="C37" s="228" t="s">
        <v>132</v>
      </c>
      <c r="D37" s="136"/>
      <c r="E37" s="136"/>
      <c r="F37" s="136"/>
      <c r="G37" s="224" t="s">
        <v>137</v>
      </c>
      <c r="H37" s="225" t="s">
        <v>106</v>
      </c>
      <c r="I37" s="226">
        <v>1</v>
      </c>
      <c r="J37" s="227">
        <v>1724012.5</v>
      </c>
      <c r="K37" s="139">
        <f t="shared" si="2"/>
        <v>1724012.5</v>
      </c>
      <c r="L37" s="10"/>
      <c r="M37" s="5"/>
      <c r="N37" s="367"/>
    </row>
    <row r="38" spans="1:16" ht="30" customHeight="1">
      <c r="A38" s="5"/>
      <c r="B38" s="9"/>
      <c r="C38" s="228" t="s">
        <v>133</v>
      </c>
      <c r="D38" s="136"/>
      <c r="E38" s="136"/>
      <c r="F38" s="136"/>
      <c r="G38" s="224" t="s">
        <v>138</v>
      </c>
      <c r="H38" s="225" t="s">
        <v>106</v>
      </c>
      <c r="I38" s="226">
        <v>11</v>
      </c>
      <c r="J38" s="227">
        <v>4008812.5</v>
      </c>
      <c r="K38" s="139">
        <f t="shared" si="2"/>
        <v>44096937.5</v>
      </c>
      <c r="L38" s="10"/>
      <c r="M38" s="5"/>
      <c r="N38" s="367"/>
    </row>
    <row r="39" spans="1:16" ht="30" customHeight="1" thickBot="1">
      <c r="A39" s="5"/>
      <c r="B39" s="9"/>
      <c r="C39" s="228" t="s">
        <v>134</v>
      </c>
      <c r="D39" s="136"/>
      <c r="E39" s="136"/>
      <c r="F39" s="136"/>
      <c r="G39" s="224" t="s">
        <v>139</v>
      </c>
      <c r="H39" s="225" t="s">
        <v>106</v>
      </c>
      <c r="I39" s="226">
        <v>11</v>
      </c>
      <c r="J39" s="227">
        <v>5053037.5</v>
      </c>
      <c r="K39" s="139">
        <f t="shared" si="2"/>
        <v>55583412.5</v>
      </c>
      <c r="L39" s="10"/>
      <c r="M39" s="5"/>
      <c r="N39" s="367"/>
    </row>
    <row r="40" spans="1:16" ht="30" customHeight="1" thickBot="1">
      <c r="A40" s="5"/>
      <c r="B40" s="9"/>
      <c r="C40" s="219">
        <v>1.6</v>
      </c>
      <c r="D40" s="220"/>
      <c r="E40" s="220"/>
      <c r="F40" s="220"/>
      <c r="G40" s="220" t="s">
        <v>141</v>
      </c>
      <c r="H40" s="220"/>
      <c r="I40" s="221"/>
      <c r="J40" s="222"/>
      <c r="K40" s="223"/>
      <c r="L40" s="10"/>
      <c r="M40" s="5"/>
      <c r="N40" s="367"/>
    </row>
    <row r="41" spans="1:16" ht="30" customHeight="1" thickBot="1">
      <c r="A41" s="5"/>
      <c r="B41" s="9"/>
      <c r="C41" s="228" t="s">
        <v>140</v>
      </c>
      <c r="D41" s="136"/>
      <c r="E41" s="136"/>
      <c r="F41" s="136"/>
      <c r="G41" s="224" t="s">
        <v>142</v>
      </c>
      <c r="H41" s="225" t="s">
        <v>106</v>
      </c>
      <c r="I41" s="226">
        <v>11</v>
      </c>
      <c r="J41" s="227">
        <v>1587906.25</v>
      </c>
      <c r="K41" s="139">
        <f>J41*I41</f>
        <v>17466968.75</v>
      </c>
      <c r="L41" s="10"/>
      <c r="M41" s="5"/>
      <c r="N41" s="367"/>
    </row>
    <row r="42" spans="1:16" ht="30" customHeight="1" thickBot="1">
      <c r="A42" s="5"/>
      <c r="B42" s="9"/>
      <c r="C42" s="219">
        <v>1.27</v>
      </c>
      <c r="D42" s="220"/>
      <c r="E42" s="220"/>
      <c r="F42" s="220"/>
      <c r="G42" s="220" t="s">
        <v>145</v>
      </c>
      <c r="H42" s="220"/>
      <c r="I42" s="221"/>
      <c r="J42" s="222"/>
      <c r="K42" s="223"/>
      <c r="L42" s="10"/>
      <c r="M42" s="5"/>
      <c r="N42" s="367"/>
    </row>
    <row r="43" spans="1:16" ht="30" customHeight="1">
      <c r="A43" s="5"/>
      <c r="B43" s="9"/>
      <c r="C43" s="228" t="s">
        <v>143</v>
      </c>
      <c r="D43" s="136"/>
      <c r="E43" s="136"/>
      <c r="F43" s="136"/>
      <c r="G43" s="224" t="s">
        <v>146</v>
      </c>
      <c r="H43" s="225" t="s">
        <v>147</v>
      </c>
      <c r="I43" s="226">
        <v>4</v>
      </c>
      <c r="J43" s="227">
        <v>1869787.5</v>
      </c>
      <c r="K43" s="139">
        <f t="shared" ref="K43:K44" si="3">J43*I43</f>
        <v>7479150</v>
      </c>
      <c r="L43" s="10"/>
      <c r="M43" s="5"/>
      <c r="N43" s="367"/>
    </row>
    <row r="44" spans="1:16" ht="30" customHeight="1">
      <c r="A44" s="5"/>
      <c r="B44" s="9"/>
      <c r="C44" s="228" t="s">
        <v>144</v>
      </c>
      <c r="D44" s="136"/>
      <c r="E44" s="136"/>
      <c r="F44" s="136"/>
      <c r="G44" s="224" t="s">
        <v>148</v>
      </c>
      <c r="H44" s="225" t="s">
        <v>147</v>
      </c>
      <c r="I44" s="226">
        <v>4</v>
      </c>
      <c r="J44" s="227">
        <v>2540650</v>
      </c>
      <c r="K44" s="139">
        <f t="shared" si="3"/>
        <v>10162600</v>
      </c>
      <c r="L44" s="10"/>
      <c r="M44" s="5"/>
      <c r="N44" s="367"/>
    </row>
    <row r="45" spans="1:16" ht="30" customHeight="1" thickBot="1">
      <c r="A45" s="5"/>
      <c r="B45" s="9"/>
      <c r="C45" s="140" t="s">
        <v>18</v>
      </c>
      <c r="D45" s="141"/>
      <c r="E45" s="141"/>
      <c r="F45" s="141"/>
      <c r="G45" s="142"/>
      <c r="H45" s="141"/>
      <c r="I45" s="218"/>
      <c r="J45" s="143"/>
      <c r="K45" s="345">
        <f>SUM(K16:K44)</f>
        <v>3009673297.5</v>
      </c>
      <c r="L45" s="10"/>
      <c r="M45" s="5"/>
    </row>
    <row r="46" spans="1:16" ht="30" customHeight="1" thickBot="1">
      <c r="A46" s="5"/>
      <c r="B46" s="9"/>
      <c r="C46" s="132"/>
      <c r="D46" s="133"/>
      <c r="E46" s="133"/>
      <c r="F46" s="133"/>
      <c r="G46" s="133" t="s">
        <v>149</v>
      </c>
      <c r="H46" s="133"/>
      <c r="I46" s="133"/>
      <c r="J46" s="133"/>
      <c r="K46" s="134"/>
      <c r="L46" s="10"/>
      <c r="M46" s="5"/>
    </row>
    <row r="47" spans="1:16" ht="30" customHeight="1" thickBot="1">
      <c r="A47" s="5"/>
      <c r="B47" s="9"/>
      <c r="C47" s="219">
        <v>2.1</v>
      </c>
      <c r="D47" s="220"/>
      <c r="E47" s="220"/>
      <c r="F47" s="220"/>
      <c r="G47" s="220" t="s">
        <v>93</v>
      </c>
      <c r="H47" s="220"/>
      <c r="I47" s="221"/>
      <c r="J47" s="222"/>
      <c r="K47" s="223"/>
      <c r="L47" s="10"/>
      <c r="M47" s="5"/>
    </row>
    <row r="48" spans="1:16" ht="30" customHeight="1" thickBot="1">
      <c r="A48" s="5"/>
      <c r="B48" s="9"/>
      <c r="C48" s="228" t="s">
        <v>150</v>
      </c>
      <c r="D48" s="136"/>
      <c r="E48" s="136"/>
      <c r="F48" s="136"/>
      <c r="G48" s="224" t="s">
        <v>151</v>
      </c>
      <c r="H48" s="225" t="s">
        <v>152</v>
      </c>
      <c r="I48" s="226">
        <v>7150</v>
      </c>
      <c r="J48" s="227">
        <v>1133.5575887497191</v>
      </c>
      <c r="K48" s="139">
        <f t="shared" ref="K48" si="4">J48*I48</f>
        <v>8104936.7595604919</v>
      </c>
      <c r="L48" s="10"/>
      <c r="M48" s="5"/>
      <c r="N48" s="368"/>
      <c r="O48" s="367"/>
      <c r="P48" s="367">
        <f>O48*1.0027177712734</f>
        <v>0</v>
      </c>
    </row>
    <row r="49" spans="1:15" ht="30" customHeight="1" thickBot="1">
      <c r="A49" s="5"/>
      <c r="B49" s="9"/>
      <c r="C49" s="219">
        <v>2.2000000000000002</v>
      </c>
      <c r="D49" s="220"/>
      <c r="E49" s="220"/>
      <c r="F49" s="220"/>
      <c r="G49" s="220" t="s">
        <v>153</v>
      </c>
      <c r="H49" s="220"/>
      <c r="I49" s="221"/>
      <c r="J49" s="222"/>
      <c r="K49" s="223"/>
      <c r="L49" s="10"/>
      <c r="M49" s="5"/>
      <c r="N49" s="367"/>
      <c r="O49" s="367"/>
    </row>
    <row r="50" spans="1:15" ht="30" customHeight="1">
      <c r="A50" s="5"/>
      <c r="B50" s="9"/>
      <c r="C50" s="238" t="s">
        <v>154</v>
      </c>
      <c r="D50" s="136"/>
      <c r="E50" s="136"/>
      <c r="F50" s="136"/>
      <c r="G50" s="224" t="s">
        <v>157</v>
      </c>
      <c r="H50" s="234" t="s">
        <v>158</v>
      </c>
      <c r="I50" s="235">
        <v>250</v>
      </c>
      <c r="J50" s="227">
        <v>8872.7787587955827</v>
      </c>
      <c r="K50" s="139">
        <f t="shared" ref="K50:K52" si="5">J50*I50</f>
        <v>2218194.6896988954</v>
      </c>
      <c r="L50" s="10"/>
      <c r="M50" s="5"/>
      <c r="N50" s="367"/>
      <c r="O50" s="367"/>
    </row>
    <row r="51" spans="1:15" ht="30" customHeight="1">
      <c r="A51" s="5"/>
      <c r="B51" s="9"/>
      <c r="C51" s="234" t="s">
        <v>155</v>
      </c>
      <c r="D51" s="136"/>
      <c r="E51" s="136"/>
      <c r="F51" s="136"/>
      <c r="G51" s="224" t="s">
        <v>159</v>
      </c>
      <c r="H51" s="234" t="s">
        <v>96</v>
      </c>
      <c r="I51" s="235">
        <v>250</v>
      </c>
      <c r="J51" s="227">
        <v>7873.4030794416376</v>
      </c>
      <c r="K51" s="139">
        <f t="shared" si="5"/>
        <v>1968350.7698604094</v>
      </c>
      <c r="L51" s="10"/>
      <c r="M51" s="5"/>
      <c r="N51" s="367"/>
      <c r="O51" s="367"/>
    </row>
    <row r="52" spans="1:15" ht="30" customHeight="1" thickBot="1">
      <c r="A52" s="5"/>
      <c r="B52" s="9"/>
      <c r="C52" s="237" t="s">
        <v>156</v>
      </c>
      <c r="D52" s="136"/>
      <c r="E52" s="136"/>
      <c r="F52" s="136"/>
      <c r="G52" s="236" t="s">
        <v>160</v>
      </c>
      <c r="H52" s="234" t="s">
        <v>158</v>
      </c>
      <c r="I52" s="235">
        <v>35</v>
      </c>
      <c r="J52" s="227">
        <v>20240.502395418844</v>
      </c>
      <c r="K52" s="139">
        <f t="shared" si="5"/>
        <v>708417.58383965958</v>
      </c>
      <c r="L52" s="10"/>
      <c r="M52" s="5"/>
      <c r="N52" s="367"/>
      <c r="O52" s="367"/>
    </row>
    <row r="53" spans="1:15" ht="30" customHeight="1" thickBot="1">
      <c r="A53" s="5"/>
      <c r="B53" s="9"/>
      <c r="C53" s="219"/>
      <c r="D53" s="220"/>
      <c r="E53" s="220"/>
      <c r="F53" s="220"/>
      <c r="G53" s="220" t="s">
        <v>162</v>
      </c>
      <c r="H53" s="220"/>
      <c r="I53" s="221"/>
      <c r="J53" s="222"/>
      <c r="K53" s="223"/>
      <c r="L53" s="10"/>
      <c r="M53" s="5"/>
      <c r="N53" s="367"/>
      <c r="O53" s="367"/>
    </row>
    <row r="54" spans="1:15" ht="30" customHeight="1" thickBot="1">
      <c r="A54" s="5"/>
      <c r="B54" s="9"/>
      <c r="C54" s="219">
        <v>2.2999999999999998</v>
      </c>
      <c r="D54" s="220"/>
      <c r="E54" s="220"/>
      <c r="F54" s="220"/>
      <c r="G54" s="220" t="s">
        <v>161</v>
      </c>
      <c r="H54" s="220"/>
      <c r="I54" s="221"/>
      <c r="J54" s="222"/>
      <c r="K54" s="223"/>
      <c r="L54" s="10"/>
      <c r="M54" s="5"/>
      <c r="N54" s="367"/>
      <c r="O54" s="367"/>
    </row>
    <row r="55" spans="1:15" ht="30" customHeight="1">
      <c r="A55" s="5"/>
      <c r="B55" s="9"/>
      <c r="C55" s="237" t="s">
        <v>163</v>
      </c>
      <c r="D55" s="136"/>
      <c r="E55" s="136"/>
      <c r="F55" s="136"/>
      <c r="G55" s="236" t="s">
        <v>165</v>
      </c>
      <c r="H55" s="234" t="s">
        <v>166</v>
      </c>
      <c r="I55" s="235">
        <v>1086</v>
      </c>
      <c r="J55" s="227">
        <v>44068.973138951784</v>
      </c>
      <c r="K55" s="139">
        <f t="shared" ref="K55:K58" si="6">J55*I55</f>
        <v>47858904.828901634</v>
      </c>
      <c r="L55" s="10"/>
      <c r="M55" s="5"/>
      <c r="N55" s="367"/>
      <c r="O55" s="367"/>
    </row>
    <row r="56" spans="1:15" ht="30" customHeight="1">
      <c r="A56" s="5"/>
      <c r="B56" s="9"/>
      <c r="C56" s="237" t="s">
        <v>164</v>
      </c>
      <c r="D56" s="136"/>
      <c r="E56" s="136"/>
      <c r="F56" s="136"/>
      <c r="G56" s="236" t="s">
        <v>167</v>
      </c>
      <c r="H56" s="234" t="s">
        <v>166</v>
      </c>
      <c r="I56" s="235">
        <v>3210</v>
      </c>
      <c r="J56" s="227">
        <v>23128.208903873739</v>
      </c>
      <c r="K56" s="139">
        <f t="shared" si="6"/>
        <v>74241550.581434697</v>
      </c>
      <c r="L56" s="10"/>
      <c r="M56" s="5"/>
      <c r="N56" s="367"/>
      <c r="O56" s="367"/>
    </row>
    <row r="57" spans="1:15" ht="30" customHeight="1">
      <c r="A57" s="5"/>
      <c r="B57" s="9"/>
      <c r="C57" s="237"/>
      <c r="D57" s="136"/>
      <c r="E57" s="136"/>
      <c r="F57" s="136"/>
      <c r="G57" s="236" t="s">
        <v>168</v>
      </c>
      <c r="H57" s="234" t="s">
        <v>169</v>
      </c>
      <c r="I57" s="235">
        <v>79946</v>
      </c>
      <c r="J57" s="227">
        <v>2522.8994422851333</v>
      </c>
      <c r="K57" s="139">
        <f t="shared" si="6"/>
        <v>201695718.81292728</v>
      </c>
      <c r="L57" s="10"/>
      <c r="M57" s="5"/>
      <c r="N57" s="367"/>
      <c r="O57" s="367"/>
    </row>
    <row r="58" spans="1:15" ht="30" customHeight="1" thickBot="1">
      <c r="A58" s="5"/>
      <c r="B58" s="9"/>
      <c r="C58" s="237"/>
      <c r="D58" s="136"/>
      <c r="E58" s="136"/>
      <c r="F58" s="136"/>
      <c r="G58" s="236" t="s">
        <v>170</v>
      </c>
      <c r="H58" s="234" t="s">
        <v>166</v>
      </c>
      <c r="I58" s="235">
        <v>2220.0994536715143</v>
      </c>
      <c r="J58" s="227">
        <v>21063.764318690835</v>
      </c>
      <c r="K58" s="139">
        <f t="shared" si="6"/>
        <v>46763651.656191058</v>
      </c>
      <c r="L58" s="10"/>
      <c r="M58" s="5"/>
      <c r="N58" s="367"/>
      <c r="O58" s="367"/>
    </row>
    <row r="59" spans="1:15" ht="30" customHeight="1" thickBot="1">
      <c r="A59" s="5"/>
      <c r="B59" s="9"/>
      <c r="C59" s="219">
        <v>2.4</v>
      </c>
      <c r="D59" s="220"/>
      <c r="E59" s="220"/>
      <c r="F59" s="220"/>
      <c r="G59" s="220" t="s">
        <v>171</v>
      </c>
      <c r="H59" s="220"/>
      <c r="I59" s="221"/>
      <c r="J59" s="222"/>
      <c r="K59" s="223"/>
      <c r="L59" s="10"/>
      <c r="M59" s="5"/>
      <c r="N59" s="367"/>
      <c r="O59" s="367"/>
    </row>
    <row r="60" spans="1:15" ht="30" customHeight="1">
      <c r="A60" s="5"/>
      <c r="B60" s="9"/>
      <c r="C60" s="237" t="s">
        <v>172</v>
      </c>
      <c r="D60" s="136"/>
      <c r="E60" s="136"/>
      <c r="F60" s="136"/>
      <c r="G60" s="236" t="s">
        <v>173</v>
      </c>
      <c r="H60" s="234" t="s">
        <v>96</v>
      </c>
      <c r="I60" s="235">
        <v>1700</v>
      </c>
      <c r="J60" s="227">
        <v>25208.028499508244</v>
      </c>
      <c r="K60" s="139">
        <f t="shared" ref="K60:K61" si="7">J60*I60</f>
        <v>42853648.449164018</v>
      </c>
      <c r="L60" s="10"/>
      <c r="M60" s="5"/>
      <c r="N60" s="367"/>
      <c r="O60" s="367"/>
    </row>
    <row r="61" spans="1:15" ht="30" customHeight="1" thickBot="1">
      <c r="A61" s="5"/>
      <c r="B61" s="9"/>
      <c r="C61" s="237"/>
      <c r="D61" s="136"/>
      <c r="E61" s="136"/>
      <c r="F61" s="136"/>
      <c r="G61" s="236" t="s">
        <v>174</v>
      </c>
      <c r="H61" s="234" t="s">
        <v>96</v>
      </c>
      <c r="I61" s="235">
        <v>5450</v>
      </c>
      <c r="J61" s="227">
        <v>33200.238477894054</v>
      </c>
      <c r="K61" s="139">
        <f t="shared" si="7"/>
        <v>180941299.70452258</v>
      </c>
      <c r="L61" s="10"/>
      <c r="M61" s="5"/>
      <c r="N61" s="367"/>
      <c r="O61" s="367"/>
    </row>
    <row r="62" spans="1:15" ht="30" customHeight="1" thickBot="1">
      <c r="A62" s="5"/>
      <c r="B62" s="9"/>
      <c r="C62" s="219">
        <v>2.5</v>
      </c>
      <c r="D62" s="220"/>
      <c r="E62" s="220"/>
      <c r="F62" s="220"/>
      <c r="G62" s="220" t="s">
        <v>198</v>
      </c>
      <c r="H62" s="220"/>
      <c r="I62" s="221"/>
      <c r="J62" s="222"/>
      <c r="K62" s="223"/>
      <c r="L62" s="10"/>
      <c r="M62" s="5"/>
      <c r="N62" s="367"/>
      <c r="O62" s="367"/>
    </row>
    <row r="63" spans="1:15" ht="30" customHeight="1" thickBot="1">
      <c r="A63" s="5"/>
      <c r="B63" s="9"/>
      <c r="C63" s="237" t="s">
        <v>175</v>
      </c>
      <c r="D63" s="136"/>
      <c r="E63" s="136"/>
      <c r="F63" s="136"/>
      <c r="G63" s="236" t="s">
        <v>199</v>
      </c>
      <c r="H63" s="234" t="s">
        <v>166</v>
      </c>
      <c r="I63" s="235">
        <v>591.20000000000005</v>
      </c>
      <c r="J63" s="227">
        <v>87146.956967886857</v>
      </c>
      <c r="K63" s="139">
        <f t="shared" ref="K63" si="8">J63*I63</f>
        <v>51521280.959414713</v>
      </c>
      <c r="L63" s="10"/>
      <c r="M63" s="5"/>
      <c r="N63" s="367"/>
      <c r="O63" s="367"/>
    </row>
    <row r="64" spans="1:15" ht="30" customHeight="1" thickBot="1">
      <c r="A64" s="5"/>
      <c r="B64" s="9"/>
      <c r="C64" s="219">
        <v>2.6</v>
      </c>
      <c r="D64" s="220"/>
      <c r="E64" s="220"/>
      <c r="F64" s="220"/>
      <c r="G64" s="220" t="s">
        <v>200</v>
      </c>
      <c r="H64" s="220"/>
      <c r="I64" s="221"/>
      <c r="J64" s="222"/>
      <c r="K64" s="223"/>
      <c r="L64" s="10"/>
      <c r="M64" s="5"/>
      <c r="N64" s="367"/>
      <c r="O64" s="367"/>
    </row>
    <row r="65" spans="1:15" ht="30" customHeight="1">
      <c r="A65" s="5"/>
      <c r="B65" s="9"/>
      <c r="C65" s="237" t="s">
        <v>176</v>
      </c>
      <c r="D65" s="136"/>
      <c r="E65" s="136"/>
      <c r="F65" s="136"/>
      <c r="G65" s="236" t="s">
        <v>201</v>
      </c>
      <c r="H65" s="234" t="s">
        <v>166</v>
      </c>
      <c r="I65" s="235">
        <v>1272.2</v>
      </c>
      <c r="J65" s="227">
        <v>45160.598881015321</v>
      </c>
      <c r="K65" s="139">
        <f t="shared" ref="K65:K67" si="9">J65*I65</f>
        <v>57453313.896427691</v>
      </c>
      <c r="L65" s="10"/>
      <c r="M65" s="5"/>
      <c r="N65" s="367"/>
      <c r="O65" s="367"/>
    </row>
    <row r="66" spans="1:15" ht="30" customHeight="1">
      <c r="A66" s="5"/>
      <c r="B66" s="9"/>
      <c r="C66" s="237" t="s">
        <v>177</v>
      </c>
      <c r="D66" s="136"/>
      <c r="E66" s="136"/>
      <c r="F66" s="136"/>
      <c r="G66" s="236" t="s">
        <v>202</v>
      </c>
      <c r="H66" s="234" t="s">
        <v>166</v>
      </c>
      <c r="I66" s="235">
        <v>1866</v>
      </c>
      <c r="J66" s="227">
        <v>93401.790765241967</v>
      </c>
      <c r="K66" s="139">
        <f t="shared" si="9"/>
        <v>174287741.56794152</v>
      </c>
      <c r="L66" s="10"/>
      <c r="M66" s="5"/>
      <c r="N66" s="367"/>
      <c r="O66" s="367"/>
    </row>
    <row r="67" spans="1:15" ht="30" customHeight="1" thickBot="1">
      <c r="A67" s="5"/>
      <c r="B67" s="9"/>
      <c r="C67" s="237"/>
      <c r="D67" s="136"/>
      <c r="E67" s="136"/>
      <c r="F67" s="136"/>
      <c r="G67" s="236" t="s">
        <v>203</v>
      </c>
      <c r="H67" s="234" t="s">
        <v>204</v>
      </c>
      <c r="I67" s="235">
        <v>26079.600000000002</v>
      </c>
      <c r="J67" s="227">
        <v>2522.8994422851333</v>
      </c>
      <c r="K67" s="139">
        <f t="shared" si="9"/>
        <v>65796208.295019366</v>
      </c>
      <c r="L67" s="10"/>
      <c r="M67" s="5"/>
      <c r="N67" s="367"/>
      <c r="O67" s="367"/>
    </row>
    <row r="68" spans="1:15" ht="30" customHeight="1" thickBot="1">
      <c r="A68" s="5"/>
      <c r="B68" s="9"/>
      <c r="C68" s="219">
        <v>2.7</v>
      </c>
      <c r="D68" s="220"/>
      <c r="E68" s="220"/>
      <c r="F68" s="220"/>
      <c r="G68" s="220" t="s">
        <v>205</v>
      </c>
      <c r="H68" s="220"/>
      <c r="I68" s="221"/>
      <c r="J68" s="222"/>
      <c r="K68" s="223"/>
      <c r="L68" s="10"/>
      <c r="M68" s="5"/>
      <c r="N68" s="367"/>
      <c r="O68" s="367"/>
    </row>
    <row r="69" spans="1:15" ht="30" customHeight="1" thickBot="1">
      <c r="A69" s="5"/>
      <c r="B69" s="9"/>
      <c r="C69" s="237" t="s">
        <v>178</v>
      </c>
      <c r="D69" s="136"/>
      <c r="E69" s="136"/>
      <c r="F69" s="136"/>
      <c r="G69" s="236" t="s">
        <v>206</v>
      </c>
      <c r="H69" s="234" t="s">
        <v>158</v>
      </c>
      <c r="I69" s="235">
        <v>250</v>
      </c>
      <c r="J69" s="227">
        <v>165707.66946266702</v>
      </c>
      <c r="K69" s="139">
        <f t="shared" ref="K69" si="10">J69*I69</f>
        <v>41426917.365666755</v>
      </c>
      <c r="L69" s="10"/>
      <c r="M69" s="5"/>
      <c r="N69" s="367"/>
      <c r="O69" s="367"/>
    </row>
    <row r="70" spans="1:15" ht="30" customHeight="1" thickBot="1">
      <c r="A70" s="5"/>
      <c r="B70" s="9"/>
      <c r="C70" s="219">
        <v>2.8</v>
      </c>
      <c r="D70" s="220"/>
      <c r="E70" s="220"/>
      <c r="F70" s="220"/>
      <c r="G70" s="220" t="s">
        <v>207</v>
      </c>
      <c r="H70" s="220"/>
      <c r="I70" s="221"/>
      <c r="J70" s="222"/>
      <c r="K70" s="223"/>
      <c r="L70" s="10"/>
      <c r="M70" s="5"/>
      <c r="N70" s="367"/>
      <c r="O70" s="367"/>
    </row>
    <row r="71" spans="1:15" ht="30" customHeight="1" thickBot="1">
      <c r="A71" s="5"/>
      <c r="B71" s="9"/>
      <c r="C71" s="237" t="s">
        <v>179</v>
      </c>
      <c r="D71" s="136"/>
      <c r="E71" s="136"/>
      <c r="F71" s="136"/>
      <c r="G71" s="236" t="s">
        <v>208</v>
      </c>
      <c r="H71" s="234" t="s">
        <v>152</v>
      </c>
      <c r="I71" s="235">
        <v>250</v>
      </c>
      <c r="J71" s="227">
        <v>109706.29048505142</v>
      </c>
      <c r="K71" s="139">
        <f t="shared" ref="K71" si="11">J71*I71</f>
        <v>27426572.621262856</v>
      </c>
      <c r="L71" s="10"/>
      <c r="M71" s="5"/>
      <c r="N71" s="367"/>
      <c r="O71" s="367"/>
    </row>
    <row r="72" spans="1:15" ht="30" customHeight="1" thickBot="1">
      <c r="A72" s="5"/>
      <c r="B72" s="9"/>
      <c r="C72" s="219">
        <v>2.9</v>
      </c>
      <c r="D72" s="220"/>
      <c r="E72" s="220"/>
      <c r="F72" s="220"/>
      <c r="G72" s="220" t="s">
        <v>209</v>
      </c>
      <c r="H72" s="220"/>
      <c r="I72" s="221"/>
      <c r="J72" s="222"/>
      <c r="K72" s="223"/>
      <c r="L72" s="10"/>
      <c r="M72" s="5"/>
      <c r="N72" s="367"/>
      <c r="O72" s="367"/>
    </row>
    <row r="73" spans="1:15" ht="30" customHeight="1" thickBot="1">
      <c r="A73" s="5"/>
      <c r="B73" s="9"/>
      <c r="C73" s="237" t="s">
        <v>180</v>
      </c>
      <c r="D73" s="136"/>
      <c r="E73" s="136"/>
      <c r="F73" s="136"/>
      <c r="G73" s="236" t="s">
        <v>210</v>
      </c>
      <c r="H73" s="234" t="s">
        <v>147</v>
      </c>
      <c r="I73" s="235">
        <v>2</v>
      </c>
      <c r="J73" s="227">
        <v>787980.46747023938</v>
      </c>
      <c r="K73" s="139">
        <f t="shared" ref="K73" si="12">J73*I73</f>
        <v>1575960.9349404788</v>
      </c>
      <c r="L73" s="10"/>
      <c r="M73" s="5"/>
      <c r="N73" s="367"/>
      <c r="O73" s="367"/>
    </row>
    <row r="74" spans="1:15" ht="30" customHeight="1" thickBot="1">
      <c r="A74" s="5"/>
      <c r="B74" s="9"/>
      <c r="C74" s="219" t="s">
        <v>181</v>
      </c>
      <c r="D74" s="220"/>
      <c r="E74" s="220"/>
      <c r="F74" s="220"/>
      <c r="G74" s="220" t="s">
        <v>211</v>
      </c>
      <c r="H74" s="220"/>
      <c r="I74" s="221"/>
      <c r="J74" s="222"/>
      <c r="K74" s="223"/>
      <c r="L74" s="10"/>
      <c r="M74" s="5"/>
      <c r="N74" s="367"/>
      <c r="O74" s="367"/>
    </row>
    <row r="75" spans="1:15" ht="30" customHeight="1" thickBot="1">
      <c r="A75" s="5"/>
      <c r="B75" s="9"/>
      <c r="C75" s="237" t="s">
        <v>182</v>
      </c>
      <c r="D75" s="136"/>
      <c r="E75" s="136"/>
      <c r="F75" s="136"/>
      <c r="G75" s="236" t="s">
        <v>212</v>
      </c>
      <c r="H75" s="234" t="s">
        <v>106</v>
      </c>
      <c r="I75" s="235">
        <v>18</v>
      </c>
      <c r="J75" s="227">
        <v>5932950.9649097659</v>
      </c>
      <c r="K75" s="139">
        <f t="shared" ref="K75" si="13">J75*I75</f>
        <v>106793117.36837578</v>
      </c>
      <c r="L75" s="10"/>
      <c r="M75" s="5"/>
      <c r="N75" s="367"/>
      <c r="O75" s="367"/>
    </row>
    <row r="76" spans="1:15" ht="30" customHeight="1" thickBot="1">
      <c r="A76" s="5"/>
      <c r="B76" s="9"/>
      <c r="C76" s="219">
        <v>2.11</v>
      </c>
      <c r="D76" s="220"/>
      <c r="E76" s="220"/>
      <c r="F76" s="220"/>
      <c r="G76" s="220" t="s">
        <v>213</v>
      </c>
      <c r="H76" s="220"/>
      <c r="I76" s="221"/>
      <c r="J76" s="222"/>
      <c r="K76" s="223"/>
      <c r="L76" s="10"/>
      <c r="M76" s="5"/>
      <c r="N76" s="367"/>
      <c r="O76" s="367"/>
    </row>
    <row r="77" spans="1:15" ht="30" customHeight="1" thickBot="1">
      <c r="A77" s="5"/>
      <c r="B77" s="9"/>
      <c r="C77" s="237" t="s">
        <v>183</v>
      </c>
      <c r="D77" s="136"/>
      <c r="E77" s="136"/>
      <c r="F77" s="136"/>
      <c r="G77" s="236" t="s">
        <v>214</v>
      </c>
      <c r="H77" s="234" t="s">
        <v>166</v>
      </c>
      <c r="I77" s="235">
        <v>39</v>
      </c>
      <c r="J77" s="227">
        <v>1202043.4762140333</v>
      </c>
      <c r="K77" s="139">
        <f t="shared" ref="K77" si="14">J77*I77</f>
        <v>46879695.572347298</v>
      </c>
      <c r="L77" s="10"/>
      <c r="M77" s="5"/>
      <c r="N77" s="367"/>
      <c r="O77" s="367"/>
    </row>
    <row r="78" spans="1:15" ht="28.2" thickBot="1">
      <c r="A78" s="5"/>
      <c r="B78" s="9"/>
      <c r="C78" s="219">
        <v>2.12</v>
      </c>
      <c r="D78" s="220"/>
      <c r="E78" s="220"/>
      <c r="F78" s="220"/>
      <c r="G78" s="327" t="s">
        <v>215</v>
      </c>
      <c r="H78" s="220"/>
      <c r="I78" s="221"/>
      <c r="J78" s="222"/>
      <c r="K78" s="223"/>
      <c r="L78" s="10"/>
      <c r="M78" s="5"/>
      <c r="N78" s="367"/>
      <c r="O78" s="367"/>
    </row>
    <row r="79" spans="1:15" ht="30" customHeight="1">
      <c r="A79" s="5"/>
      <c r="B79" s="9"/>
      <c r="C79" s="237" t="s">
        <v>184</v>
      </c>
      <c r="D79" s="136"/>
      <c r="E79" s="136"/>
      <c r="F79" s="136"/>
      <c r="G79" s="236" t="s">
        <v>216</v>
      </c>
      <c r="H79" s="234" t="s">
        <v>106</v>
      </c>
      <c r="I79" s="235">
        <v>11</v>
      </c>
      <c r="J79" s="227">
        <v>242291.99425030526</v>
      </c>
      <c r="K79" s="139">
        <f t="shared" ref="K79:K82" si="15">J79*I79</f>
        <v>2665211.9367533578</v>
      </c>
      <c r="L79" s="10"/>
      <c r="M79" s="5"/>
      <c r="N79" s="367"/>
      <c r="O79" s="367"/>
    </row>
    <row r="80" spans="1:15" ht="30" customHeight="1">
      <c r="A80" s="5"/>
      <c r="B80" s="9"/>
      <c r="C80" s="237" t="s">
        <v>185</v>
      </c>
      <c r="D80" s="136"/>
      <c r="E80" s="136"/>
      <c r="F80" s="136"/>
      <c r="G80" s="236" t="s">
        <v>217</v>
      </c>
      <c r="H80" s="234" t="s">
        <v>106</v>
      </c>
      <c r="I80" s="235">
        <v>5</v>
      </c>
      <c r="J80" s="227">
        <v>345641.41677773185</v>
      </c>
      <c r="K80" s="139">
        <f t="shared" si="15"/>
        <v>1728207.0838886593</v>
      </c>
      <c r="L80" s="10"/>
      <c r="M80" s="5"/>
      <c r="N80" s="367"/>
      <c r="O80" s="367"/>
    </row>
    <row r="81" spans="1:15" ht="30" customHeight="1">
      <c r="A81" s="5"/>
      <c r="B81" s="9"/>
      <c r="C81" s="237" t="s">
        <v>186</v>
      </c>
      <c r="D81" s="136"/>
      <c r="E81" s="136"/>
      <c r="F81" s="136"/>
      <c r="G81" s="236" t="s">
        <v>218</v>
      </c>
      <c r="H81" s="234" t="s">
        <v>106</v>
      </c>
      <c r="I81" s="235">
        <v>2</v>
      </c>
      <c r="J81" s="227">
        <v>583483.04436641058</v>
      </c>
      <c r="K81" s="139">
        <f t="shared" si="15"/>
        <v>1166966.0887328212</v>
      </c>
      <c r="L81" s="10"/>
      <c r="M81" s="5"/>
      <c r="N81" s="367"/>
      <c r="O81" s="367"/>
    </row>
    <row r="82" spans="1:15" ht="30" customHeight="1">
      <c r="A82" s="5"/>
      <c r="B82" s="9"/>
      <c r="C82" s="237" t="s">
        <v>187</v>
      </c>
      <c r="D82" s="136"/>
      <c r="E82" s="136"/>
      <c r="F82" s="136"/>
      <c r="G82" s="236" t="s">
        <v>219</v>
      </c>
      <c r="H82" s="234" t="s">
        <v>106</v>
      </c>
      <c r="I82" s="235">
        <v>5</v>
      </c>
      <c r="J82" s="227">
        <v>1201531.9076844619</v>
      </c>
      <c r="K82" s="139">
        <f t="shared" si="15"/>
        <v>6007659.5384223098</v>
      </c>
      <c r="L82" s="10"/>
      <c r="M82" s="5"/>
      <c r="N82" s="367"/>
      <c r="O82" s="367"/>
    </row>
    <row r="83" spans="1:15" ht="30" customHeight="1" thickBot="1">
      <c r="A83" s="5"/>
      <c r="B83" s="9"/>
      <c r="C83" s="237"/>
      <c r="D83" s="136"/>
      <c r="E83" s="136"/>
      <c r="F83" s="136"/>
      <c r="G83" s="236"/>
      <c r="H83" s="234"/>
      <c r="I83" s="235"/>
      <c r="J83" s="227"/>
      <c r="K83" s="138"/>
      <c r="L83" s="10"/>
      <c r="M83" s="5"/>
      <c r="N83" s="367"/>
      <c r="O83" s="367"/>
    </row>
    <row r="84" spans="1:15" ht="42" thickBot="1">
      <c r="A84" s="5"/>
      <c r="B84" s="9"/>
      <c r="C84" s="219">
        <v>2.14</v>
      </c>
      <c r="D84" s="220"/>
      <c r="E84" s="220"/>
      <c r="F84" s="220"/>
      <c r="G84" s="327" t="s">
        <v>220</v>
      </c>
      <c r="H84" s="220"/>
      <c r="I84" s="221"/>
      <c r="J84" s="222"/>
      <c r="K84" s="223"/>
      <c r="L84" s="10"/>
      <c r="M84" s="5"/>
      <c r="N84" s="367"/>
      <c r="O84" s="367"/>
    </row>
    <row r="85" spans="1:15" ht="30" customHeight="1" thickBot="1">
      <c r="A85" s="5"/>
      <c r="B85" s="9"/>
      <c r="C85" s="237" t="s">
        <v>188</v>
      </c>
      <c r="D85" s="136"/>
      <c r="E85" s="136"/>
      <c r="F85" s="136"/>
      <c r="G85" s="236" t="s">
        <v>221</v>
      </c>
      <c r="H85" s="234" t="s">
        <v>106</v>
      </c>
      <c r="I85" s="235">
        <v>11</v>
      </c>
      <c r="J85" s="227">
        <v>381966.97556196916</v>
      </c>
      <c r="K85" s="139">
        <f t="shared" ref="K85" si="16">J85*I85</f>
        <v>4201636.7311816607</v>
      </c>
      <c r="L85" s="10"/>
      <c r="M85" s="5"/>
      <c r="N85" s="367"/>
      <c r="O85" s="367"/>
    </row>
    <row r="86" spans="1:15" ht="30" customHeight="1" thickBot="1">
      <c r="A86" s="5"/>
      <c r="B86" s="9"/>
      <c r="C86" s="219">
        <v>2.15</v>
      </c>
      <c r="D86" s="220"/>
      <c r="E86" s="220"/>
      <c r="F86" s="220"/>
      <c r="G86" s="220" t="s">
        <v>222</v>
      </c>
      <c r="H86" s="220"/>
      <c r="I86" s="221"/>
      <c r="J86" s="222"/>
      <c r="K86" s="223"/>
      <c r="L86" s="10"/>
      <c r="M86" s="5"/>
      <c r="N86" s="367"/>
      <c r="O86" s="367"/>
    </row>
    <row r="87" spans="1:15" ht="30" customHeight="1">
      <c r="A87" s="5"/>
      <c r="B87" s="9"/>
      <c r="C87" s="237" t="s">
        <v>189</v>
      </c>
      <c r="D87" s="136"/>
      <c r="E87" s="136"/>
      <c r="F87" s="136"/>
      <c r="G87" s="236" t="s">
        <v>223</v>
      </c>
      <c r="H87" s="234" t="s">
        <v>106</v>
      </c>
      <c r="I87" s="235">
        <v>4</v>
      </c>
      <c r="J87" s="227">
        <v>449354.24864310538</v>
      </c>
      <c r="K87" s="139">
        <f t="shared" ref="K87:K90" si="17">J87*I87</f>
        <v>1797416.9945724215</v>
      </c>
      <c r="L87" s="10"/>
      <c r="M87" s="5"/>
      <c r="N87" s="367"/>
      <c r="O87" s="367"/>
    </row>
    <row r="88" spans="1:15" ht="30" customHeight="1">
      <c r="A88" s="5"/>
      <c r="B88" s="9"/>
      <c r="C88" s="237" t="s">
        <v>190</v>
      </c>
      <c r="D88" s="136"/>
      <c r="E88" s="136"/>
      <c r="F88" s="136"/>
      <c r="G88" s="236" t="s">
        <v>137</v>
      </c>
      <c r="H88" s="234" t="s">
        <v>106</v>
      </c>
      <c r="I88" s="235">
        <v>1</v>
      </c>
      <c r="J88" s="227">
        <v>554392.12686376215</v>
      </c>
      <c r="K88" s="139">
        <f t="shared" si="17"/>
        <v>554392.12686376215</v>
      </c>
      <c r="L88" s="10"/>
      <c r="M88" s="5"/>
      <c r="N88" s="367"/>
      <c r="O88" s="367"/>
    </row>
    <row r="89" spans="1:15" ht="30" customHeight="1">
      <c r="A89" s="5"/>
      <c r="B89" s="9"/>
      <c r="C89" s="237" t="s">
        <v>191</v>
      </c>
      <c r="D89" s="136"/>
      <c r="E89" s="136"/>
      <c r="F89" s="136"/>
      <c r="G89" s="236" t="s">
        <v>224</v>
      </c>
      <c r="H89" s="234" t="s">
        <v>106</v>
      </c>
      <c r="I89" s="235">
        <v>11</v>
      </c>
      <c r="J89" s="227">
        <v>993292.76612800302</v>
      </c>
      <c r="K89" s="139">
        <f t="shared" si="17"/>
        <v>10926220.427408034</v>
      </c>
      <c r="L89" s="10"/>
      <c r="M89" s="5"/>
      <c r="N89" s="367"/>
      <c r="O89" s="367"/>
    </row>
    <row r="90" spans="1:15" ht="30" customHeight="1" thickBot="1">
      <c r="A90" s="5"/>
      <c r="B90" s="9"/>
      <c r="C90" s="237" t="s">
        <v>192</v>
      </c>
      <c r="D90" s="136"/>
      <c r="E90" s="136"/>
      <c r="F90" s="136"/>
      <c r="G90" s="236" t="s">
        <v>225</v>
      </c>
      <c r="H90" s="234" t="s">
        <v>106</v>
      </c>
      <c r="I90" s="235">
        <v>11</v>
      </c>
      <c r="J90" s="227">
        <v>866826.31652248558</v>
      </c>
      <c r="K90" s="139">
        <f t="shared" si="17"/>
        <v>9535089.4817473404</v>
      </c>
      <c r="L90" s="10"/>
      <c r="M90" s="5"/>
      <c r="N90" s="367"/>
      <c r="O90" s="367"/>
    </row>
    <row r="91" spans="1:15" ht="30" customHeight="1" thickBot="1">
      <c r="A91" s="5"/>
      <c r="B91" s="9"/>
      <c r="C91" s="219">
        <v>2.17</v>
      </c>
      <c r="D91" s="220"/>
      <c r="E91" s="220"/>
      <c r="F91" s="220"/>
      <c r="G91" s="220" t="s">
        <v>226</v>
      </c>
      <c r="H91" s="220"/>
      <c r="I91" s="221"/>
      <c r="J91" s="222"/>
      <c r="K91" s="223"/>
      <c r="L91" s="10"/>
      <c r="M91" s="5"/>
      <c r="N91" s="367"/>
      <c r="O91" s="367"/>
    </row>
    <row r="92" spans="1:15" ht="30" customHeight="1" thickBot="1">
      <c r="A92" s="5"/>
      <c r="B92" s="9"/>
      <c r="C92" s="237" t="s">
        <v>193</v>
      </c>
      <c r="D92" s="136"/>
      <c r="E92" s="136"/>
      <c r="F92" s="136"/>
      <c r="G92" s="236" t="s">
        <v>227</v>
      </c>
      <c r="H92" s="234" t="s">
        <v>228</v>
      </c>
      <c r="I92" s="235">
        <v>40</v>
      </c>
      <c r="J92" s="227">
        <v>1385651.8510270303</v>
      </c>
      <c r="K92" s="139">
        <f t="shared" ref="K92" si="18">J92*I92</f>
        <v>55426074.041081212</v>
      </c>
      <c r="L92" s="10"/>
      <c r="M92" s="5"/>
      <c r="N92" s="367"/>
      <c r="O92" s="367"/>
    </row>
    <row r="93" spans="1:15" ht="30" customHeight="1" thickBot="1">
      <c r="A93" s="5"/>
      <c r="B93" s="9"/>
      <c r="C93" s="219">
        <v>2.1800000000000002</v>
      </c>
      <c r="D93" s="220"/>
      <c r="E93" s="220"/>
      <c r="F93" s="220"/>
      <c r="G93" s="220" t="s">
        <v>229</v>
      </c>
      <c r="H93" s="220"/>
      <c r="I93" s="221"/>
      <c r="J93" s="222"/>
      <c r="K93" s="223"/>
      <c r="L93" s="10"/>
      <c r="M93" s="5"/>
      <c r="N93" s="367"/>
      <c r="O93" s="367"/>
    </row>
    <row r="94" spans="1:15" ht="30" customHeight="1" thickBot="1">
      <c r="A94" s="5"/>
      <c r="B94" s="9"/>
      <c r="C94" s="237" t="s">
        <v>194</v>
      </c>
      <c r="D94" s="136"/>
      <c r="E94" s="136"/>
      <c r="F94" s="136"/>
      <c r="G94" s="236" t="s">
        <v>230</v>
      </c>
      <c r="H94" s="234" t="s">
        <v>158</v>
      </c>
      <c r="I94" s="235">
        <v>35</v>
      </c>
      <c r="J94" s="227">
        <v>349268.52151608642</v>
      </c>
      <c r="K94" s="139">
        <f t="shared" ref="K94" si="19">J94*I94</f>
        <v>12224398.253063025</v>
      </c>
      <c r="L94" s="10"/>
      <c r="M94" s="5"/>
      <c r="N94" s="367"/>
      <c r="O94" s="367"/>
    </row>
    <row r="95" spans="1:15" ht="30" customHeight="1" thickBot="1">
      <c r="A95" s="5"/>
      <c r="B95" s="9"/>
      <c r="C95" s="219">
        <v>2.19</v>
      </c>
      <c r="D95" s="220"/>
      <c r="E95" s="220"/>
      <c r="F95" s="220"/>
      <c r="G95" s="220" t="s">
        <v>231</v>
      </c>
      <c r="H95" s="220"/>
      <c r="I95" s="221"/>
      <c r="J95" s="222"/>
      <c r="K95" s="223"/>
      <c r="L95" s="10"/>
      <c r="M95" s="5"/>
      <c r="N95" s="367"/>
      <c r="O95" s="367"/>
    </row>
    <row r="96" spans="1:15" ht="30" customHeight="1" thickBot="1">
      <c r="A96" s="5"/>
      <c r="B96" s="9"/>
      <c r="C96" s="237" t="s">
        <v>195</v>
      </c>
      <c r="D96" s="136"/>
      <c r="E96" s="136"/>
      <c r="F96" s="136"/>
      <c r="G96" s="236" t="s">
        <v>232</v>
      </c>
      <c r="H96" s="234" t="s">
        <v>96</v>
      </c>
      <c r="I96" s="235">
        <v>75</v>
      </c>
      <c r="J96" s="227">
        <v>507603.17460310017</v>
      </c>
      <c r="K96" s="139">
        <f t="shared" ref="K96" si="20">J96*I96</f>
        <v>38070238.095232509</v>
      </c>
      <c r="L96" s="10"/>
      <c r="M96" s="5"/>
      <c r="N96" s="367"/>
      <c r="O96" s="367"/>
    </row>
    <row r="97" spans="1:15" ht="30" customHeight="1" thickBot="1">
      <c r="A97" s="5"/>
      <c r="B97" s="9"/>
      <c r="C97" s="219" t="s">
        <v>196</v>
      </c>
      <c r="D97" s="220"/>
      <c r="E97" s="220"/>
      <c r="F97" s="220"/>
      <c r="G97" s="220" t="s">
        <v>233</v>
      </c>
      <c r="H97" s="220"/>
      <c r="I97" s="221"/>
      <c r="J97" s="222"/>
      <c r="K97" s="223"/>
      <c r="L97" s="10"/>
      <c r="M97" s="5"/>
      <c r="N97" s="367"/>
      <c r="O97" s="367"/>
    </row>
    <row r="98" spans="1:15" s="5" customFormat="1" ht="30" customHeight="1">
      <c r="B98" s="9"/>
      <c r="C98" s="150" t="s">
        <v>197</v>
      </c>
      <c r="D98" s="146"/>
      <c r="E98" s="146"/>
      <c r="F98" s="146"/>
      <c r="G98" s="147" t="s">
        <v>234</v>
      </c>
      <c r="H98" s="146" t="s">
        <v>235</v>
      </c>
      <c r="I98" s="137">
        <v>1</v>
      </c>
      <c r="J98" s="138">
        <v>1228234.1076542209</v>
      </c>
      <c r="K98" s="139">
        <f t="shared" ref="K98" si="21">J98*I98</f>
        <v>1228234.1076542209</v>
      </c>
      <c r="L98" s="10"/>
      <c r="N98" s="367"/>
      <c r="O98" s="367"/>
    </row>
    <row r="99" spans="1:15" ht="30" customHeight="1">
      <c r="B99" s="16"/>
      <c r="C99" s="150"/>
      <c r="D99" s="136"/>
      <c r="E99" s="136"/>
      <c r="F99" s="136"/>
      <c r="G99" s="144"/>
      <c r="H99" s="136"/>
      <c r="I99" s="137"/>
      <c r="J99" s="138"/>
      <c r="K99" s="138"/>
      <c r="L99" s="17"/>
      <c r="N99" s="367"/>
      <c r="O99" s="367"/>
    </row>
    <row r="100" spans="1:15" ht="30" customHeight="1" thickBot="1">
      <c r="A100" s="5"/>
      <c r="B100" s="9"/>
      <c r="C100" s="140" t="s">
        <v>18</v>
      </c>
      <c r="D100" s="148"/>
      <c r="E100" s="149"/>
      <c r="F100" s="148"/>
      <c r="G100" s="148"/>
      <c r="H100" s="148"/>
      <c r="I100" s="137"/>
      <c r="J100" s="148"/>
      <c r="K100" s="345">
        <f>SUM(K48:K99)</f>
        <v>1326047227.3240986</v>
      </c>
      <c r="L100" s="10"/>
      <c r="M100" s="5"/>
      <c r="N100" s="367"/>
      <c r="O100" s="367"/>
    </row>
    <row r="101" spans="1:15" ht="30" customHeight="1" thickBot="1">
      <c r="A101" s="5"/>
      <c r="B101" s="9"/>
      <c r="C101" s="132"/>
      <c r="D101" s="133"/>
      <c r="E101" s="133"/>
      <c r="F101" s="133"/>
      <c r="G101" s="133" t="s">
        <v>236</v>
      </c>
      <c r="H101" s="133"/>
      <c r="I101" s="133"/>
      <c r="J101" s="133"/>
      <c r="K101" s="134"/>
      <c r="L101" s="10"/>
      <c r="M101" s="5"/>
      <c r="N101" s="367"/>
      <c r="O101" s="367"/>
    </row>
    <row r="102" spans="1:15" ht="30" customHeight="1" thickBot="1">
      <c r="A102" s="5"/>
      <c r="B102" s="9"/>
      <c r="C102" s="219">
        <v>3.3</v>
      </c>
      <c r="D102" s="220"/>
      <c r="E102" s="220"/>
      <c r="F102" s="220"/>
      <c r="G102" s="220" t="s">
        <v>94</v>
      </c>
      <c r="H102" s="220"/>
      <c r="I102" s="221"/>
      <c r="J102" s="222"/>
      <c r="K102" s="223"/>
      <c r="L102" s="10"/>
      <c r="M102" s="5"/>
      <c r="N102" s="367"/>
      <c r="O102" s="367"/>
    </row>
    <row r="103" spans="1:15" s="5" customFormat="1" ht="30" customHeight="1" thickBot="1">
      <c r="B103" s="9"/>
      <c r="C103" s="150" t="s">
        <v>237</v>
      </c>
      <c r="D103" s="146"/>
      <c r="E103" s="146"/>
      <c r="F103" s="146"/>
      <c r="G103" s="147" t="s">
        <v>95</v>
      </c>
      <c r="H103" s="146" t="s">
        <v>96</v>
      </c>
      <c r="I103" s="137">
        <v>6654</v>
      </c>
      <c r="J103" s="138">
        <v>161728.75</v>
      </c>
      <c r="K103" s="139">
        <f t="shared" ref="K103" si="22">J103*I103</f>
        <v>1076143102.5</v>
      </c>
      <c r="L103" s="10"/>
      <c r="N103" s="367"/>
      <c r="O103" s="367"/>
    </row>
    <row r="104" spans="1:15" s="5" customFormat="1" ht="30" customHeight="1" thickBot="1">
      <c r="B104" s="9"/>
      <c r="C104" s="219">
        <v>3.2</v>
      </c>
      <c r="D104" s="220"/>
      <c r="E104" s="220"/>
      <c r="F104" s="220"/>
      <c r="G104" s="220" t="s">
        <v>100</v>
      </c>
      <c r="H104" s="220"/>
      <c r="I104" s="221"/>
      <c r="J104" s="222"/>
      <c r="K104" s="223"/>
      <c r="L104" s="10"/>
      <c r="N104" s="367"/>
      <c r="O104" s="367"/>
    </row>
    <row r="105" spans="1:15" s="5" customFormat="1" ht="30" customHeight="1">
      <c r="B105" s="9"/>
      <c r="C105" s="239" t="s">
        <v>238</v>
      </c>
      <c r="D105" s="146"/>
      <c r="E105" s="146"/>
      <c r="F105" s="146"/>
      <c r="G105" s="147" t="s">
        <v>107</v>
      </c>
      <c r="H105" s="146" t="s">
        <v>106</v>
      </c>
      <c r="I105" s="137">
        <v>11</v>
      </c>
      <c r="J105" s="369">
        <v>1496425</v>
      </c>
      <c r="K105" s="139">
        <f t="shared" ref="K105:K107" si="23">J105*I105</f>
        <v>16460675</v>
      </c>
      <c r="L105" s="10"/>
      <c r="N105" s="367"/>
      <c r="O105" s="367"/>
    </row>
    <row r="106" spans="1:15" s="5" customFormat="1" ht="30" customHeight="1">
      <c r="B106" s="9"/>
      <c r="C106" s="239" t="s">
        <v>239</v>
      </c>
      <c r="D106" s="146"/>
      <c r="E106" s="146"/>
      <c r="F106" s="146"/>
      <c r="G106" s="147" t="s">
        <v>251</v>
      </c>
      <c r="H106" s="146" t="s">
        <v>106</v>
      </c>
      <c r="I106" s="137">
        <v>10</v>
      </c>
      <c r="J106" s="138">
        <v>1829128.75</v>
      </c>
      <c r="K106" s="139">
        <f t="shared" si="23"/>
        <v>18291287.5</v>
      </c>
      <c r="L106" s="10"/>
      <c r="N106" s="367"/>
      <c r="O106" s="367"/>
    </row>
    <row r="107" spans="1:15" s="5" customFormat="1" ht="30" customHeight="1" thickBot="1">
      <c r="B107" s="9"/>
      <c r="C107" s="239" t="s">
        <v>240</v>
      </c>
      <c r="D107" s="146"/>
      <c r="E107" s="146"/>
      <c r="F107" s="146"/>
      <c r="G107" s="147" t="s">
        <v>108</v>
      </c>
      <c r="H107" s="146" t="s">
        <v>106</v>
      </c>
      <c r="I107" s="137">
        <v>6</v>
      </c>
      <c r="J107" s="250">
        <v>3017146.25</v>
      </c>
      <c r="K107" s="139">
        <f t="shared" si="23"/>
        <v>18102877.5</v>
      </c>
      <c r="L107" s="10"/>
      <c r="N107" s="367"/>
      <c r="O107" s="367"/>
    </row>
    <row r="108" spans="1:15" s="5" customFormat="1" ht="30" customHeight="1" thickBot="1">
      <c r="B108" s="9"/>
      <c r="C108" s="219">
        <v>3.3</v>
      </c>
      <c r="D108" s="220"/>
      <c r="E108" s="220"/>
      <c r="F108" s="220"/>
      <c r="G108" s="220" t="s">
        <v>110</v>
      </c>
      <c r="H108" s="220"/>
      <c r="I108" s="221"/>
      <c r="J108" s="281"/>
      <c r="K108" s="223"/>
      <c r="L108" s="10"/>
      <c r="N108" s="367"/>
      <c r="O108" s="367"/>
    </row>
    <row r="109" spans="1:15" s="5" customFormat="1" ht="30" customHeight="1">
      <c r="B109" s="9"/>
      <c r="C109" s="239" t="s">
        <v>241</v>
      </c>
      <c r="D109" s="146"/>
      <c r="E109" s="146"/>
      <c r="F109" s="146"/>
      <c r="G109" s="147" t="s">
        <v>119</v>
      </c>
      <c r="H109" s="146" t="s">
        <v>106</v>
      </c>
      <c r="I109" s="137">
        <v>2</v>
      </c>
      <c r="J109" s="138">
        <v>391862.5</v>
      </c>
      <c r="K109" s="139">
        <f t="shared" ref="K109:K111" si="24">J109*I109</f>
        <v>783725</v>
      </c>
      <c r="L109" s="10"/>
      <c r="N109" s="367"/>
      <c r="O109" s="367"/>
    </row>
    <row r="110" spans="1:15" s="5" customFormat="1" ht="30" customHeight="1">
      <c r="B110" s="9"/>
      <c r="C110" s="239" t="s">
        <v>242</v>
      </c>
      <c r="D110" s="146"/>
      <c r="E110" s="146"/>
      <c r="F110" s="146"/>
      <c r="G110" s="147" t="s">
        <v>120</v>
      </c>
      <c r="H110" s="146" t="s">
        <v>106</v>
      </c>
      <c r="I110" s="137">
        <v>4</v>
      </c>
      <c r="J110" s="138">
        <v>302041.25</v>
      </c>
      <c r="K110" s="139">
        <f t="shared" si="24"/>
        <v>1208165</v>
      </c>
      <c r="L110" s="10"/>
      <c r="N110" s="367"/>
      <c r="O110" s="367"/>
    </row>
    <row r="111" spans="1:15" s="5" customFormat="1" ht="30" customHeight="1" thickBot="1">
      <c r="B111" s="9"/>
      <c r="C111" s="239" t="s">
        <v>237</v>
      </c>
      <c r="D111" s="146"/>
      <c r="E111" s="146"/>
      <c r="F111" s="146"/>
      <c r="G111" s="147" t="s">
        <v>121</v>
      </c>
      <c r="H111" s="146" t="s">
        <v>106</v>
      </c>
      <c r="I111" s="137">
        <v>5</v>
      </c>
      <c r="J111" s="250">
        <v>436125</v>
      </c>
      <c r="K111" s="139">
        <f t="shared" si="24"/>
        <v>2180625</v>
      </c>
      <c r="L111" s="10"/>
      <c r="N111" s="367"/>
      <c r="O111" s="367"/>
    </row>
    <row r="112" spans="1:15" s="5" customFormat="1" ht="30" customHeight="1" thickBot="1">
      <c r="B112" s="9"/>
      <c r="C112" s="219">
        <v>3.4</v>
      </c>
      <c r="D112" s="220"/>
      <c r="E112" s="220"/>
      <c r="F112" s="220"/>
      <c r="G112" s="220" t="s">
        <v>129</v>
      </c>
      <c r="H112" s="220"/>
      <c r="I112" s="221"/>
      <c r="J112" s="222"/>
      <c r="K112" s="223"/>
      <c r="L112" s="10"/>
      <c r="N112" s="367"/>
      <c r="O112" s="367"/>
    </row>
    <row r="113" spans="1:15" s="5" customFormat="1" ht="30" customHeight="1">
      <c r="B113" s="9"/>
      <c r="C113" s="239" t="s">
        <v>243</v>
      </c>
      <c r="D113" s="146"/>
      <c r="E113" s="146"/>
      <c r="F113" s="146"/>
      <c r="G113" s="147" t="s">
        <v>135</v>
      </c>
      <c r="H113" s="146" t="s">
        <v>106</v>
      </c>
      <c r="I113" s="137">
        <v>4</v>
      </c>
      <c r="J113" s="369">
        <v>947725</v>
      </c>
      <c r="K113" s="139">
        <f t="shared" ref="K113:K116" si="25">J113*I113</f>
        <v>3790900</v>
      </c>
      <c r="L113" s="10"/>
      <c r="N113" s="367"/>
      <c r="O113" s="367"/>
    </row>
    <row r="114" spans="1:15" s="5" customFormat="1" ht="30" customHeight="1">
      <c r="B114" s="9"/>
      <c r="C114" s="239" t="s">
        <v>244</v>
      </c>
      <c r="D114" s="146"/>
      <c r="E114" s="146"/>
      <c r="F114" s="146"/>
      <c r="G114" s="147" t="s">
        <v>137</v>
      </c>
      <c r="H114" s="146" t="s">
        <v>106</v>
      </c>
      <c r="I114" s="137">
        <v>13</v>
      </c>
      <c r="J114" s="138">
        <v>1724012.5</v>
      </c>
      <c r="K114" s="139">
        <f t="shared" si="25"/>
        <v>22412162.5</v>
      </c>
      <c r="L114" s="10"/>
      <c r="N114" s="367"/>
      <c r="O114" s="367"/>
    </row>
    <row r="115" spans="1:15" s="5" customFormat="1" ht="30" customHeight="1">
      <c r="B115" s="9"/>
      <c r="C115" s="239" t="s">
        <v>245</v>
      </c>
      <c r="D115" s="146"/>
      <c r="E115" s="146"/>
      <c r="F115" s="146"/>
      <c r="G115" s="147" t="s">
        <v>252</v>
      </c>
      <c r="H115" s="146" t="s">
        <v>106</v>
      </c>
      <c r="I115" s="137">
        <v>11</v>
      </c>
      <c r="J115" s="138">
        <v>1905487.5</v>
      </c>
      <c r="K115" s="139">
        <f t="shared" si="25"/>
        <v>20960362.5</v>
      </c>
      <c r="L115" s="10"/>
      <c r="N115" s="367"/>
      <c r="O115" s="367"/>
    </row>
    <row r="116" spans="1:15" ht="30" customHeight="1" thickBot="1">
      <c r="A116" s="5"/>
      <c r="B116" s="9"/>
      <c r="C116" s="135" t="s">
        <v>246</v>
      </c>
      <c r="D116" s="150"/>
      <c r="E116" s="150"/>
      <c r="F116" s="150"/>
      <c r="G116" s="151" t="s">
        <v>127</v>
      </c>
      <c r="H116" s="150" t="s">
        <v>106</v>
      </c>
      <c r="I116" s="137">
        <v>62</v>
      </c>
      <c r="J116" s="250">
        <v>452356.25</v>
      </c>
      <c r="K116" s="139">
        <f t="shared" si="25"/>
        <v>28046087.5</v>
      </c>
      <c r="L116" s="10"/>
      <c r="M116" s="5"/>
      <c r="N116" s="367"/>
      <c r="O116" s="367"/>
    </row>
    <row r="117" spans="1:15" ht="30" customHeight="1" thickBot="1">
      <c r="A117" s="5"/>
      <c r="B117" s="9"/>
      <c r="C117" s="219">
        <v>3.5</v>
      </c>
      <c r="D117" s="220"/>
      <c r="E117" s="220"/>
      <c r="F117" s="220"/>
      <c r="G117" s="220" t="s">
        <v>253</v>
      </c>
      <c r="H117" s="220"/>
      <c r="I117" s="221"/>
      <c r="J117" s="286"/>
      <c r="K117" s="223"/>
      <c r="L117" s="10"/>
      <c r="M117" s="5"/>
      <c r="N117" s="367"/>
      <c r="O117" s="367"/>
    </row>
    <row r="118" spans="1:15" ht="30" customHeight="1" thickBot="1">
      <c r="A118" s="5"/>
      <c r="B118" s="9"/>
      <c r="C118" s="135" t="s">
        <v>247</v>
      </c>
      <c r="D118" s="150"/>
      <c r="E118" s="150"/>
      <c r="F118" s="150"/>
      <c r="G118" s="151" t="s">
        <v>254</v>
      </c>
      <c r="H118" s="150" t="s">
        <v>106</v>
      </c>
      <c r="I118" s="137">
        <v>1</v>
      </c>
      <c r="J118" s="138">
        <v>2156875</v>
      </c>
      <c r="K118" s="139">
        <f t="shared" ref="K118" si="26">J118*I118</f>
        <v>2156875</v>
      </c>
      <c r="L118" s="10"/>
      <c r="M118" s="5"/>
      <c r="N118" s="367"/>
      <c r="O118" s="367"/>
    </row>
    <row r="119" spans="1:15" s="5" customFormat="1" ht="30" customHeight="1" thickBot="1">
      <c r="B119" s="9"/>
      <c r="C119" s="219">
        <v>3.6</v>
      </c>
      <c r="D119" s="220"/>
      <c r="E119" s="220"/>
      <c r="F119" s="220"/>
      <c r="G119" s="220" t="s">
        <v>141</v>
      </c>
      <c r="H119" s="220"/>
      <c r="I119" s="221"/>
      <c r="J119" s="222"/>
      <c r="K119" s="223"/>
      <c r="L119" s="10"/>
      <c r="N119" s="367"/>
      <c r="O119" s="367"/>
    </row>
    <row r="120" spans="1:15" ht="30" customHeight="1" thickBot="1">
      <c r="A120" s="5"/>
      <c r="B120" s="9"/>
      <c r="C120" s="135" t="s">
        <v>248</v>
      </c>
      <c r="D120" s="150"/>
      <c r="E120" s="150"/>
      <c r="F120" s="150"/>
      <c r="G120" s="151" t="s">
        <v>255</v>
      </c>
      <c r="H120" s="150" t="s">
        <v>106</v>
      </c>
      <c r="I120" s="137">
        <v>11</v>
      </c>
      <c r="J120" s="152">
        <v>1931518.75</v>
      </c>
      <c r="K120" s="139">
        <f t="shared" ref="K120" si="27">J120*I120</f>
        <v>21246706.25</v>
      </c>
      <c r="L120" s="10"/>
      <c r="M120" s="5"/>
      <c r="N120" s="367"/>
      <c r="O120" s="367"/>
    </row>
    <row r="121" spans="1:15" s="5" customFormat="1" ht="30" customHeight="1" thickBot="1">
      <c r="B121" s="9"/>
      <c r="C121" s="219">
        <v>3.7</v>
      </c>
      <c r="D121" s="220"/>
      <c r="E121" s="220"/>
      <c r="F121" s="220"/>
      <c r="G121" s="220" t="s">
        <v>145</v>
      </c>
      <c r="H121" s="220"/>
      <c r="I121" s="221"/>
      <c r="J121" s="222"/>
      <c r="K121" s="223"/>
      <c r="L121" s="10"/>
      <c r="N121" s="367"/>
      <c r="O121" s="367"/>
    </row>
    <row r="122" spans="1:15" ht="30" customHeight="1">
      <c r="A122" s="5"/>
      <c r="B122" s="9"/>
      <c r="C122" s="135" t="s">
        <v>249</v>
      </c>
      <c r="D122" s="150"/>
      <c r="E122" s="136"/>
      <c r="F122" s="150"/>
      <c r="G122" s="151" t="s">
        <v>146</v>
      </c>
      <c r="H122" s="150" t="s">
        <v>147</v>
      </c>
      <c r="I122" s="137">
        <v>4</v>
      </c>
      <c r="J122" s="138">
        <v>1869787.5</v>
      </c>
      <c r="K122" s="139">
        <f t="shared" ref="K122:K123" si="28">J122*I122</f>
        <v>7479150</v>
      </c>
      <c r="L122" s="10"/>
      <c r="M122" s="5"/>
      <c r="N122" s="367"/>
      <c r="O122" s="367"/>
    </row>
    <row r="123" spans="1:15" ht="30" customHeight="1">
      <c r="A123" s="5"/>
      <c r="B123" s="9"/>
      <c r="C123" s="135" t="s">
        <v>250</v>
      </c>
      <c r="D123" s="150"/>
      <c r="E123" s="150"/>
      <c r="F123" s="150"/>
      <c r="G123" s="151" t="s">
        <v>148</v>
      </c>
      <c r="H123" s="153" t="s">
        <v>147</v>
      </c>
      <c r="I123" s="137">
        <v>4</v>
      </c>
      <c r="J123" s="138">
        <v>2540650</v>
      </c>
      <c r="K123" s="139">
        <f t="shared" si="28"/>
        <v>10162600</v>
      </c>
      <c r="L123" s="10"/>
      <c r="M123" s="5"/>
      <c r="N123" s="367"/>
      <c r="O123" s="367"/>
    </row>
    <row r="124" spans="1:15" ht="30" customHeight="1" thickBot="1">
      <c r="A124" s="5"/>
      <c r="B124" s="9"/>
      <c r="C124" s="154" t="s">
        <v>18</v>
      </c>
      <c r="D124" s="155"/>
      <c r="E124" s="155"/>
      <c r="F124" s="155"/>
      <c r="G124" s="156"/>
      <c r="H124" s="155"/>
      <c r="I124" s="137"/>
      <c r="J124" s="157"/>
      <c r="K124" s="347">
        <f>SUM(K103:K123)</f>
        <v>1249425301.25</v>
      </c>
      <c r="L124" s="10"/>
      <c r="M124" s="5"/>
      <c r="N124" s="367"/>
      <c r="O124" s="367"/>
    </row>
    <row r="125" spans="1:15" ht="30" customHeight="1" thickBot="1">
      <c r="A125" s="5"/>
      <c r="B125" s="9"/>
      <c r="C125" s="132"/>
      <c r="D125" s="133"/>
      <c r="E125" s="133"/>
      <c r="F125" s="133"/>
      <c r="G125" s="133" t="s">
        <v>256</v>
      </c>
      <c r="H125" s="133"/>
      <c r="I125" s="133"/>
      <c r="J125" s="133"/>
      <c r="K125" s="134"/>
      <c r="L125" s="10"/>
      <c r="M125" s="5"/>
      <c r="N125" s="367"/>
      <c r="O125" s="367"/>
    </row>
    <row r="126" spans="1:15" ht="30" customHeight="1" thickBot="1">
      <c r="A126" s="5"/>
      <c r="B126" s="9"/>
      <c r="C126" s="219">
        <v>4.0999999999999996</v>
      </c>
      <c r="D126" s="220"/>
      <c r="E126" s="220"/>
      <c r="F126" s="220"/>
      <c r="G126" s="220" t="s">
        <v>93</v>
      </c>
      <c r="H126" s="220"/>
      <c r="I126" s="221"/>
      <c r="J126" s="222"/>
      <c r="K126" s="223"/>
      <c r="L126" s="10"/>
      <c r="M126" s="5"/>
      <c r="N126" s="367"/>
      <c r="O126" s="367"/>
    </row>
    <row r="127" spans="1:15" ht="30" customHeight="1" thickBot="1">
      <c r="A127" s="5"/>
      <c r="B127" s="9"/>
      <c r="C127" s="135" t="s">
        <v>257</v>
      </c>
      <c r="D127" s="150"/>
      <c r="E127" s="150"/>
      <c r="F127" s="150"/>
      <c r="G127" s="151" t="s">
        <v>151</v>
      </c>
      <c r="H127" s="150" t="s">
        <v>152</v>
      </c>
      <c r="I127" s="137">
        <v>6654</v>
      </c>
      <c r="J127" s="138">
        <v>1133.5575887497191</v>
      </c>
      <c r="K127" s="139">
        <f t="shared" ref="K127" si="29">J127*I127</f>
        <v>7542692.1955406312</v>
      </c>
      <c r="L127" s="10"/>
      <c r="M127" s="5"/>
      <c r="N127" s="367"/>
      <c r="O127" s="367"/>
    </row>
    <row r="128" spans="1:15" ht="30" customHeight="1" thickBot="1">
      <c r="A128" s="5"/>
      <c r="B128" s="9"/>
      <c r="C128" s="219">
        <v>4.4000000000000004</v>
      </c>
      <c r="D128" s="220"/>
      <c r="E128" s="220"/>
      <c r="F128" s="220"/>
      <c r="G128" s="220" t="s">
        <v>153</v>
      </c>
      <c r="H128" s="220"/>
      <c r="I128" s="221"/>
      <c r="J128" s="222"/>
      <c r="K128" s="223"/>
      <c r="L128" s="10"/>
      <c r="M128" s="5"/>
      <c r="N128" s="367"/>
      <c r="O128" s="367"/>
    </row>
    <row r="129" spans="1:15" ht="30" customHeight="1">
      <c r="A129" s="5"/>
      <c r="B129" s="9"/>
      <c r="C129" s="135" t="s">
        <v>258</v>
      </c>
      <c r="D129" s="150"/>
      <c r="E129" s="150"/>
      <c r="F129" s="150"/>
      <c r="G129" s="151" t="s">
        <v>157</v>
      </c>
      <c r="H129" s="150" t="s">
        <v>158</v>
      </c>
      <c r="I129" s="137">
        <v>400</v>
      </c>
      <c r="J129" s="138">
        <v>8872.7787587955827</v>
      </c>
      <c r="K129" s="139">
        <f t="shared" ref="K129:K131" si="30">J129*I129</f>
        <v>3549111.5035182331</v>
      </c>
      <c r="L129" s="10"/>
      <c r="M129" s="5"/>
      <c r="N129" s="367"/>
      <c r="O129" s="367"/>
    </row>
    <row r="130" spans="1:15" ht="30" customHeight="1">
      <c r="A130" s="5"/>
      <c r="B130" s="9"/>
      <c r="C130" s="135" t="s">
        <v>259</v>
      </c>
      <c r="D130" s="150"/>
      <c r="E130" s="150"/>
      <c r="F130" s="150"/>
      <c r="G130" s="151" t="s">
        <v>159</v>
      </c>
      <c r="H130" s="150" t="s">
        <v>152</v>
      </c>
      <c r="I130" s="137">
        <v>400</v>
      </c>
      <c r="J130" s="138">
        <v>7873.4030794416376</v>
      </c>
      <c r="K130" s="139">
        <f t="shared" si="30"/>
        <v>3149361.2317766552</v>
      </c>
      <c r="L130" s="10"/>
      <c r="M130" s="5"/>
      <c r="N130" s="367"/>
      <c r="O130" s="367"/>
    </row>
    <row r="131" spans="1:15" ht="30" customHeight="1" thickBot="1">
      <c r="A131" s="5"/>
      <c r="B131" s="9"/>
      <c r="C131" s="135" t="s">
        <v>260</v>
      </c>
      <c r="D131" s="150"/>
      <c r="E131" s="150"/>
      <c r="F131" s="150"/>
      <c r="G131" s="151" t="s">
        <v>160</v>
      </c>
      <c r="H131" s="150" t="s">
        <v>158</v>
      </c>
      <c r="I131" s="137">
        <v>350</v>
      </c>
      <c r="J131" s="138">
        <v>20240.502395418844</v>
      </c>
      <c r="K131" s="139">
        <f t="shared" si="30"/>
        <v>7084175.8383965949</v>
      </c>
      <c r="L131" s="10"/>
      <c r="M131" s="5"/>
      <c r="N131" s="367"/>
      <c r="O131" s="367"/>
    </row>
    <row r="132" spans="1:15" ht="30" customHeight="1" thickBot="1">
      <c r="A132" s="5"/>
      <c r="B132" s="9"/>
      <c r="C132" s="219"/>
      <c r="D132" s="220"/>
      <c r="E132" s="220"/>
      <c r="F132" s="220"/>
      <c r="G132" s="220" t="s">
        <v>162</v>
      </c>
      <c r="H132" s="220"/>
      <c r="I132" s="221"/>
      <c r="J132" s="222"/>
      <c r="K132" s="223"/>
      <c r="L132" s="10"/>
      <c r="M132" s="5"/>
      <c r="N132" s="367"/>
      <c r="O132" s="367"/>
    </row>
    <row r="133" spans="1:15" ht="30" customHeight="1" thickBot="1">
      <c r="A133" s="5"/>
      <c r="B133" s="9"/>
      <c r="C133" s="219">
        <v>4.3</v>
      </c>
      <c r="D133" s="220"/>
      <c r="E133" s="220"/>
      <c r="F133" s="220"/>
      <c r="G133" s="220" t="s">
        <v>161</v>
      </c>
      <c r="H133" s="220"/>
      <c r="I133" s="221"/>
      <c r="J133" s="222"/>
      <c r="K133" s="223"/>
      <c r="L133" s="10"/>
      <c r="M133" s="5"/>
      <c r="N133" s="367"/>
      <c r="O133" s="367"/>
    </row>
    <row r="134" spans="1:15" ht="30" customHeight="1">
      <c r="A134" s="5"/>
      <c r="B134" s="9"/>
      <c r="C134" s="135" t="s">
        <v>261</v>
      </c>
      <c r="D134" s="150"/>
      <c r="E134" s="150"/>
      <c r="F134" s="150"/>
      <c r="G134" s="151" t="s">
        <v>165</v>
      </c>
      <c r="H134" s="150" t="s">
        <v>166</v>
      </c>
      <c r="I134" s="137">
        <v>498.79999999999973</v>
      </c>
      <c r="J134" s="138">
        <v>44068.973138951784</v>
      </c>
      <c r="K134" s="139">
        <f t="shared" ref="K134:K137" si="31">J134*I134</f>
        <v>21981603.801709138</v>
      </c>
      <c r="L134" s="10"/>
      <c r="M134" s="5"/>
      <c r="N134" s="367"/>
      <c r="O134" s="367"/>
    </row>
    <row r="135" spans="1:15" ht="30" customHeight="1">
      <c r="A135" s="5"/>
      <c r="B135" s="9"/>
      <c r="C135" s="135" t="s">
        <v>262</v>
      </c>
      <c r="D135" s="150"/>
      <c r="E135" s="150"/>
      <c r="F135" s="150"/>
      <c r="G135" s="151" t="s">
        <v>167</v>
      </c>
      <c r="H135" s="150" t="s">
        <v>166</v>
      </c>
      <c r="I135" s="137">
        <v>3492.3999999999996</v>
      </c>
      <c r="J135" s="138">
        <v>23128.208903873739</v>
      </c>
      <c r="K135" s="139">
        <f t="shared" si="31"/>
        <v>80772956.775888637</v>
      </c>
      <c r="L135" s="10"/>
      <c r="M135" s="5"/>
      <c r="N135" s="367"/>
      <c r="O135" s="367"/>
    </row>
    <row r="136" spans="1:15" ht="30" customHeight="1">
      <c r="A136" s="5"/>
      <c r="B136" s="9"/>
      <c r="C136" s="135"/>
      <c r="D136" s="150"/>
      <c r="E136" s="150"/>
      <c r="F136" s="150"/>
      <c r="G136" s="151" t="s">
        <v>168</v>
      </c>
      <c r="H136" s="150" t="s">
        <v>169</v>
      </c>
      <c r="I136" s="137">
        <v>48260</v>
      </c>
      <c r="J136" s="138">
        <v>2522.8994422851333</v>
      </c>
      <c r="K136" s="139">
        <f t="shared" si="31"/>
        <v>121755127.08468053</v>
      </c>
      <c r="L136" s="10"/>
      <c r="M136" s="5"/>
      <c r="N136" s="367"/>
      <c r="O136" s="367"/>
    </row>
    <row r="137" spans="1:15" ht="30" customHeight="1" thickBot="1">
      <c r="A137" s="5"/>
      <c r="B137" s="9"/>
      <c r="C137" s="135"/>
      <c r="D137" s="150"/>
      <c r="E137" s="150"/>
      <c r="F137" s="150"/>
      <c r="G137" s="151" t="s">
        <v>170</v>
      </c>
      <c r="H137" s="150" t="s">
        <v>166</v>
      </c>
      <c r="I137" s="137">
        <v>1742.2</v>
      </c>
      <c r="J137" s="138">
        <v>21063.764318690835</v>
      </c>
      <c r="K137" s="139">
        <f t="shared" si="31"/>
        <v>36697290.196023174</v>
      </c>
      <c r="L137" s="10"/>
      <c r="M137" s="5"/>
      <c r="N137" s="367"/>
      <c r="O137" s="367"/>
    </row>
    <row r="138" spans="1:15" ht="30" customHeight="1" thickBot="1">
      <c r="A138" s="5"/>
      <c r="B138" s="9"/>
      <c r="C138" s="219">
        <v>4.4000000000000004</v>
      </c>
      <c r="D138" s="220"/>
      <c r="E138" s="220"/>
      <c r="F138" s="220"/>
      <c r="G138" s="220" t="s">
        <v>171</v>
      </c>
      <c r="H138" s="220"/>
      <c r="I138" s="221"/>
      <c r="J138" s="222"/>
      <c r="K138" s="223"/>
      <c r="L138" s="10"/>
      <c r="M138" s="5"/>
      <c r="N138" s="367"/>
      <c r="O138" s="367"/>
    </row>
    <row r="139" spans="1:15" ht="30" customHeight="1" thickBot="1">
      <c r="A139" s="5"/>
      <c r="B139" s="9"/>
      <c r="C139" s="135" t="s">
        <v>263</v>
      </c>
      <c r="D139" s="150"/>
      <c r="E139" s="150"/>
      <c r="F139" s="150"/>
      <c r="G139" s="151" t="s">
        <v>173</v>
      </c>
      <c r="H139" s="150" t="s">
        <v>152</v>
      </c>
      <c r="I139" s="137">
        <v>6654</v>
      </c>
      <c r="J139" s="138">
        <v>25208.028499508244</v>
      </c>
      <c r="K139" s="139">
        <f t="shared" ref="K139" si="32">J139*I139</f>
        <v>167734221.63572785</v>
      </c>
      <c r="L139" s="10"/>
      <c r="M139" s="5"/>
      <c r="N139" s="367"/>
      <c r="O139" s="367"/>
    </row>
    <row r="140" spans="1:15" ht="30" customHeight="1" thickBot="1">
      <c r="A140" s="5"/>
      <c r="B140" s="9"/>
      <c r="C140" s="219">
        <v>4.5</v>
      </c>
      <c r="D140" s="220"/>
      <c r="E140" s="220"/>
      <c r="F140" s="220"/>
      <c r="G140" s="220" t="s">
        <v>198</v>
      </c>
      <c r="H140" s="220"/>
      <c r="I140" s="221"/>
      <c r="J140" s="222"/>
      <c r="K140" s="223"/>
      <c r="L140" s="10"/>
      <c r="M140" s="5"/>
      <c r="N140" s="367"/>
      <c r="O140" s="367"/>
    </row>
    <row r="141" spans="1:15" ht="30" customHeight="1" thickBot="1">
      <c r="A141" s="5"/>
      <c r="B141" s="9"/>
      <c r="C141" s="135" t="s">
        <v>264</v>
      </c>
      <c r="D141" s="150"/>
      <c r="E141" s="150"/>
      <c r="F141" s="150"/>
      <c r="G141" s="151" t="s">
        <v>199</v>
      </c>
      <c r="H141" s="150" t="s">
        <v>166</v>
      </c>
      <c r="I141" s="137">
        <v>538.4</v>
      </c>
      <c r="J141" s="138">
        <v>87146.956967886857</v>
      </c>
      <c r="K141" s="139">
        <f t="shared" ref="K141" si="33">J141*I141</f>
        <v>46919921.63151028</v>
      </c>
      <c r="L141" s="10"/>
      <c r="M141" s="5"/>
      <c r="N141" s="367"/>
      <c r="O141" s="367"/>
    </row>
    <row r="142" spans="1:15" ht="30" customHeight="1" thickBot="1">
      <c r="A142" s="5"/>
      <c r="B142" s="9"/>
      <c r="C142" s="219">
        <v>4.5999999999999996</v>
      </c>
      <c r="D142" s="220"/>
      <c r="E142" s="220"/>
      <c r="F142" s="220"/>
      <c r="G142" s="220" t="s">
        <v>200</v>
      </c>
      <c r="H142" s="220"/>
      <c r="I142" s="221"/>
      <c r="J142" s="222"/>
      <c r="K142" s="223"/>
      <c r="L142" s="10"/>
      <c r="M142" s="5"/>
      <c r="N142" s="367"/>
      <c r="O142" s="367"/>
    </row>
    <row r="143" spans="1:15" ht="30" customHeight="1">
      <c r="A143" s="5"/>
      <c r="B143" s="9"/>
      <c r="C143" s="135" t="s">
        <v>265</v>
      </c>
      <c r="D143" s="150"/>
      <c r="E143" s="150"/>
      <c r="F143" s="150"/>
      <c r="G143" s="151" t="s">
        <v>201</v>
      </c>
      <c r="H143" s="150" t="s">
        <v>166</v>
      </c>
      <c r="I143" s="137">
        <v>1203.8</v>
      </c>
      <c r="J143" s="138">
        <v>45160.598881015321</v>
      </c>
      <c r="K143" s="139">
        <f t="shared" ref="K143:K145" si="34">J143*I143</f>
        <v>54364328.93296624</v>
      </c>
      <c r="L143" s="10"/>
      <c r="M143" s="5"/>
      <c r="N143" s="367"/>
      <c r="O143" s="367"/>
    </row>
    <row r="144" spans="1:15" ht="30" customHeight="1">
      <c r="A144" s="5"/>
      <c r="B144" s="9"/>
      <c r="C144" s="135" t="s">
        <v>266</v>
      </c>
      <c r="D144" s="150"/>
      <c r="E144" s="150"/>
      <c r="F144" s="150"/>
      <c r="G144" s="151" t="s">
        <v>202</v>
      </c>
      <c r="H144" s="150" t="s">
        <v>166</v>
      </c>
      <c r="I144" s="137">
        <v>2102.6999999999998</v>
      </c>
      <c r="J144" s="138">
        <v>93401.790765241967</v>
      </c>
      <c r="K144" s="139">
        <f t="shared" si="34"/>
        <v>196395945.44207427</v>
      </c>
      <c r="L144" s="10"/>
      <c r="M144" s="5"/>
      <c r="N144" s="367"/>
      <c r="O144" s="367"/>
    </row>
    <row r="145" spans="1:15" ht="30" customHeight="1" thickBot="1">
      <c r="A145" s="5"/>
      <c r="B145" s="9"/>
      <c r="C145" s="135"/>
      <c r="D145" s="150"/>
      <c r="E145" s="150"/>
      <c r="F145" s="150"/>
      <c r="G145" s="151" t="s">
        <v>203</v>
      </c>
      <c r="H145" s="150" t="s">
        <v>204</v>
      </c>
      <c r="I145" s="137">
        <v>26079.600000000002</v>
      </c>
      <c r="J145" s="138">
        <v>2522.8994422851333</v>
      </c>
      <c r="K145" s="139">
        <f t="shared" si="34"/>
        <v>65796208.295019366</v>
      </c>
      <c r="L145" s="10"/>
      <c r="M145" s="5"/>
      <c r="N145" s="367"/>
      <c r="O145" s="367"/>
    </row>
    <row r="146" spans="1:15" ht="30" customHeight="1" thickBot="1">
      <c r="A146" s="5"/>
      <c r="B146" s="9"/>
      <c r="C146" s="219">
        <v>4.7</v>
      </c>
      <c r="D146" s="220"/>
      <c r="E146" s="220"/>
      <c r="F146" s="220"/>
      <c r="G146" s="220" t="s">
        <v>205</v>
      </c>
      <c r="H146" s="220"/>
      <c r="I146" s="221"/>
      <c r="J146" s="222"/>
      <c r="K146" s="223"/>
      <c r="L146" s="10"/>
      <c r="M146" s="5"/>
      <c r="N146" s="367"/>
      <c r="O146" s="367"/>
    </row>
    <row r="147" spans="1:15" ht="30" customHeight="1" thickBot="1">
      <c r="A147" s="5"/>
      <c r="B147" s="9"/>
      <c r="C147" s="135" t="s">
        <v>267</v>
      </c>
      <c r="D147" s="150"/>
      <c r="E147" s="150"/>
      <c r="F147" s="150"/>
      <c r="G147" s="151" t="s">
        <v>206</v>
      </c>
      <c r="H147" s="150" t="s">
        <v>158</v>
      </c>
      <c r="I147" s="137">
        <v>400</v>
      </c>
      <c r="J147" s="138">
        <v>165707.66946266702</v>
      </c>
      <c r="K147" s="139">
        <f t="shared" ref="K147" si="35">J147*I147</f>
        <v>66283067.785066806</v>
      </c>
      <c r="L147" s="10"/>
      <c r="M147" s="5"/>
      <c r="N147" s="367"/>
      <c r="O147" s="367"/>
    </row>
    <row r="148" spans="1:15" ht="30" customHeight="1" thickBot="1">
      <c r="A148" s="5"/>
      <c r="B148" s="9"/>
      <c r="C148" s="219">
        <v>4.8</v>
      </c>
      <c r="D148" s="220"/>
      <c r="E148" s="220"/>
      <c r="F148" s="220"/>
      <c r="G148" s="220" t="s">
        <v>207</v>
      </c>
      <c r="H148" s="220"/>
      <c r="I148" s="221"/>
      <c r="J148" s="222"/>
      <c r="K148" s="223"/>
      <c r="L148" s="10"/>
      <c r="M148" s="5"/>
      <c r="N148" s="367"/>
      <c r="O148" s="367"/>
    </row>
    <row r="149" spans="1:15" ht="30" customHeight="1" thickBot="1">
      <c r="A149" s="5"/>
      <c r="B149" s="9"/>
      <c r="C149" s="135" t="s">
        <v>268</v>
      </c>
      <c r="D149" s="150"/>
      <c r="E149" s="150"/>
      <c r="F149" s="150"/>
      <c r="G149" s="151" t="s">
        <v>208</v>
      </c>
      <c r="H149" s="150" t="s">
        <v>152</v>
      </c>
      <c r="I149" s="137">
        <v>400</v>
      </c>
      <c r="J149" s="138">
        <v>109706.29048505142</v>
      </c>
      <c r="K149" s="139">
        <f t="shared" ref="K149" si="36">J149*I149</f>
        <v>43882516.194020569</v>
      </c>
      <c r="L149" s="10"/>
      <c r="M149" s="5"/>
      <c r="N149" s="367"/>
      <c r="O149" s="367"/>
    </row>
    <row r="150" spans="1:15" ht="30" customHeight="1" thickBot="1">
      <c r="A150" s="5"/>
      <c r="B150" s="9"/>
      <c r="C150" s="219">
        <v>4.9000000000000004</v>
      </c>
      <c r="D150" s="220"/>
      <c r="E150" s="220"/>
      <c r="F150" s="220"/>
      <c r="G150" s="220" t="s">
        <v>209</v>
      </c>
      <c r="H150" s="220"/>
      <c r="I150" s="221"/>
      <c r="J150" s="222"/>
      <c r="K150" s="223"/>
      <c r="L150" s="10"/>
      <c r="M150" s="5"/>
      <c r="N150" s="367"/>
      <c r="O150" s="367"/>
    </row>
    <row r="151" spans="1:15" ht="30" customHeight="1" thickBot="1">
      <c r="A151" s="5"/>
      <c r="B151" s="9"/>
      <c r="C151" s="135" t="s">
        <v>269</v>
      </c>
      <c r="D151" s="150"/>
      <c r="E151" s="150"/>
      <c r="F151" s="150"/>
      <c r="G151" s="151" t="s">
        <v>210</v>
      </c>
      <c r="H151" s="150" t="s">
        <v>147</v>
      </c>
      <c r="I151" s="137">
        <v>27</v>
      </c>
      <c r="J151" s="138">
        <v>787980.46747023938</v>
      </c>
      <c r="K151" s="139">
        <f t="shared" ref="K151" si="37">J151*I151</f>
        <v>21275472.621696465</v>
      </c>
      <c r="L151" s="10"/>
      <c r="M151" s="5"/>
      <c r="N151" s="367"/>
      <c r="O151" s="367"/>
    </row>
    <row r="152" spans="1:15" ht="30" customHeight="1" thickBot="1">
      <c r="A152" s="5"/>
      <c r="B152" s="9"/>
      <c r="C152" s="219">
        <v>4.1100000000000003</v>
      </c>
      <c r="D152" s="220"/>
      <c r="E152" s="220"/>
      <c r="F152" s="220"/>
      <c r="G152" s="220" t="s">
        <v>213</v>
      </c>
      <c r="H152" s="220"/>
      <c r="I152" s="221"/>
      <c r="J152" s="222"/>
      <c r="K152" s="223"/>
      <c r="L152" s="10"/>
      <c r="M152" s="5"/>
      <c r="N152" s="367"/>
      <c r="O152" s="367"/>
    </row>
    <row r="153" spans="1:15" ht="30" customHeight="1" thickBot="1">
      <c r="A153" s="5"/>
      <c r="B153" s="9"/>
      <c r="C153" s="135" t="s">
        <v>270</v>
      </c>
      <c r="D153" s="150"/>
      <c r="E153" s="150"/>
      <c r="F153" s="150"/>
      <c r="G153" s="151" t="s">
        <v>214</v>
      </c>
      <c r="H153" s="150" t="s">
        <v>166</v>
      </c>
      <c r="I153" s="137">
        <v>20</v>
      </c>
      <c r="J153" s="138">
        <v>1202043.4762140333</v>
      </c>
      <c r="K153" s="139">
        <f t="shared" ref="K153" si="38">J153*I153</f>
        <v>24040869.524280667</v>
      </c>
      <c r="L153" s="10"/>
      <c r="M153" s="5"/>
      <c r="N153" s="367"/>
      <c r="O153" s="367"/>
    </row>
    <row r="154" spans="1:15" ht="30" customHeight="1" thickBot="1">
      <c r="A154" s="5"/>
      <c r="B154" s="9"/>
      <c r="C154" s="219">
        <v>4.1399999999999997</v>
      </c>
      <c r="D154" s="220"/>
      <c r="E154" s="220"/>
      <c r="F154" s="220"/>
      <c r="G154" s="220" t="s">
        <v>215</v>
      </c>
      <c r="H154" s="220"/>
      <c r="I154" s="221"/>
      <c r="J154" s="222"/>
      <c r="K154" s="223"/>
      <c r="L154" s="10"/>
      <c r="M154" s="5"/>
      <c r="N154" s="367"/>
      <c r="O154" s="367"/>
    </row>
    <row r="155" spans="1:15" ht="30" customHeight="1">
      <c r="A155" s="5"/>
      <c r="B155" s="9"/>
      <c r="C155" s="135" t="s">
        <v>271</v>
      </c>
      <c r="D155" s="150"/>
      <c r="E155" s="150"/>
      <c r="F155" s="150"/>
      <c r="G155" s="151" t="s">
        <v>217</v>
      </c>
      <c r="H155" s="150" t="s">
        <v>106</v>
      </c>
      <c r="I155" s="137">
        <v>11</v>
      </c>
      <c r="J155" s="138">
        <v>345641.41677773185</v>
      </c>
      <c r="K155" s="139">
        <f t="shared" ref="K155:K157" si="39">J155*I155</f>
        <v>3802055.5845550504</v>
      </c>
      <c r="L155" s="10"/>
      <c r="M155" s="5"/>
      <c r="N155" s="367"/>
      <c r="O155" s="367"/>
    </row>
    <row r="156" spans="1:15" ht="30" customHeight="1">
      <c r="A156" s="5"/>
      <c r="B156" s="9"/>
      <c r="C156" s="135" t="s">
        <v>272</v>
      </c>
      <c r="D156" s="150"/>
      <c r="E156" s="150"/>
      <c r="F156" s="150"/>
      <c r="G156" s="151" t="s">
        <v>288</v>
      </c>
      <c r="H156" s="150" t="s">
        <v>106</v>
      </c>
      <c r="I156" s="137">
        <v>10</v>
      </c>
      <c r="J156" s="138">
        <v>481476.83866116463</v>
      </c>
      <c r="K156" s="139">
        <f t="shared" si="39"/>
        <v>4814768.386611646</v>
      </c>
      <c r="L156" s="10"/>
      <c r="M156" s="5"/>
      <c r="N156" s="367"/>
      <c r="O156" s="367"/>
    </row>
    <row r="157" spans="1:15" ht="30" customHeight="1" thickBot="1">
      <c r="A157" s="5"/>
      <c r="B157" s="9"/>
      <c r="C157" s="135" t="s">
        <v>273</v>
      </c>
      <c r="D157" s="150"/>
      <c r="E157" s="150"/>
      <c r="F157" s="150"/>
      <c r="G157" s="151" t="s">
        <v>218</v>
      </c>
      <c r="H157" s="150" t="s">
        <v>106</v>
      </c>
      <c r="I157" s="137">
        <v>6</v>
      </c>
      <c r="J157" s="138">
        <v>583483.04436641058</v>
      </c>
      <c r="K157" s="139">
        <f t="shared" si="39"/>
        <v>3500898.2661984637</v>
      </c>
      <c r="L157" s="10"/>
      <c r="M157" s="5"/>
      <c r="N157" s="367"/>
      <c r="O157" s="367"/>
    </row>
    <row r="158" spans="1:15" ht="48.6" customHeight="1" thickBot="1">
      <c r="A158" s="5"/>
      <c r="B158" s="9"/>
      <c r="C158" s="219">
        <v>4.13</v>
      </c>
      <c r="D158" s="220"/>
      <c r="E158" s="220"/>
      <c r="F158" s="220"/>
      <c r="G158" s="327" t="s">
        <v>289</v>
      </c>
      <c r="H158" s="220"/>
      <c r="I158" s="221"/>
      <c r="J158" s="222"/>
      <c r="K158" s="223"/>
      <c r="L158" s="10"/>
      <c r="M158" s="5"/>
      <c r="N158" s="367"/>
      <c r="O158" s="367"/>
    </row>
    <row r="159" spans="1:15" ht="30" customHeight="1" thickBot="1">
      <c r="A159" s="5"/>
      <c r="B159" s="9"/>
      <c r="C159" s="135" t="s">
        <v>274</v>
      </c>
      <c r="D159" s="150"/>
      <c r="E159" s="150"/>
      <c r="F159" s="150"/>
      <c r="G159" s="151" t="s">
        <v>254</v>
      </c>
      <c r="H159" s="150" t="s">
        <v>106</v>
      </c>
      <c r="I159" s="137">
        <v>1</v>
      </c>
      <c r="J159" s="138">
        <v>887864.92173316469</v>
      </c>
      <c r="K159" s="139">
        <f t="shared" ref="K159" si="40">J159*I159</f>
        <v>887864.92173316469</v>
      </c>
      <c r="L159" s="10"/>
      <c r="M159" s="5"/>
      <c r="N159" s="367"/>
      <c r="O159" s="367"/>
    </row>
    <row r="160" spans="1:15" ht="42" thickBot="1">
      <c r="A160" s="5"/>
      <c r="B160" s="9"/>
      <c r="C160" s="219">
        <v>4.1399999999999997</v>
      </c>
      <c r="D160" s="220"/>
      <c r="E160" s="220"/>
      <c r="F160" s="220"/>
      <c r="G160" s="327" t="s">
        <v>220</v>
      </c>
      <c r="H160" s="220"/>
      <c r="I160" s="221"/>
      <c r="J160" s="222"/>
      <c r="K160" s="223"/>
      <c r="L160" s="10"/>
      <c r="M160" s="5"/>
      <c r="N160" s="367"/>
      <c r="O160" s="367"/>
    </row>
    <row r="161" spans="1:15" ht="30" customHeight="1" thickBot="1">
      <c r="A161" s="5"/>
      <c r="B161" s="9"/>
      <c r="C161" s="135" t="s">
        <v>271</v>
      </c>
      <c r="D161" s="150"/>
      <c r="E161" s="150"/>
      <c r="F161" s="150"/>
      <c r="G161" s="151" t="s">
        <v>221</v>
      </c>
      <c r="H161" s="150" t="s">
        <v>106</v>
      </c>
      <c r="I161" s="137">
        <v>11</v>
      </c>
      <c r="J161" s="138">
        <v>381966.97556196916</v>
      </c>
      <c r="K161" s="139">
        <f t="shared" ref="K161" si="41">J161*I161</f>
        <v>4201636.7311816607</v>
      </c>
      <c r="L161" s="10"/>
      <c r="M161" s="5"/>
      <c r="N161" s="367"/>
      <c r="O161" s="367"/>
    </row>
    <row r="162" spans="1:15" ht="30" customHeight="1" thickBot="1">
      <c r="A162" s="5"/>
      <c r="B162" s="9"/>
      <c r="C162" s="219">
        <v>4.1500000000000004</v>
      </c>
      <c r="D162" s="220"/>
      <c r="E162" s="220"/>
      <c r="F162" s="220"/>
      <c r="G162" s="220" t="s">
        <v>222</v>
      </c>
      <c r="H162" s="220"/>
      <c r="I162" s="221"/>
      <c r="J162" s="222"/>
      <c r="K162" s="223"/>
      <c r="L162" s="10"/>
      <c r="M162" s="5"/>
      <c r="N162" s="367"/>
      <c r="O162" s="367"/>
    </row>
    <row r="163" spans="1:15" ht="30" customHeight="1">
      <c r="A163" s="5"/>
      <c r="B163" s="9"/>
      <c r="C163" s="135" t="s">
        <v>275</v>
      </c>
      <c r="D163" s="150"/>
      <c r="E163" s="150"/>
      <c r="F163" s="150"/>
      <c r="G163" s="151" t="s">
        <v>137</v>
      </c>
      <c r="H163" s="150" t="s">
        <v>106</v>
      </c>
      <c r="I163" s="137">
        <v>13</v>
      </c>
      <c r="J163" s="138">
        <v>554392.12686376215</v>
      </c>
      <c r="K163" s="139">
        <f t="shared" ref="K163:K164" si="42">J163*I163</f>
        <v>7207097.6492289081</v>
      </c>
      <c r="L163" s="10"/>
      <c r="M163" s="5"/>
      <c r="N163" s="367"/>
      <c r="O163" s="367"/>
    </row>
    <row r="164" spans="1:15" ht="30" customHeight="1" thickBot="1">
      <c r="A164" s="5"/>
      <c r="B164" s="9"/>
      <c r="C164" s="135" t="s">
        <v>276</v>
      </c>
      <c r="D164" s="150"/>
      <c r="E164" s="150"/>
      <c r="F164" s="150"/>
      <c r="G164" s="151" t="s">
        <v>252</v>
      </c>
      <c r="H164" s="150" t="s">
        <v>106</v>
      </c>
      <c r="I164" s="137">
        <v>11</v>
      </c>
      <c r="J164" s="138">
        <v>504623.21803193568</v>
      </c>
      <c r="K164" s="139">
        <f t="shared" si="42"/>
        <v>5550855.3983512921</v>
      </c>
      <c r="L164" s="10"/>
      <c r="M164" s="5"/>
      <c r="N164" s="367"/>
      <c r="O164" s="367"/>
    </row>
    <row r="165" spans="1:15" ht="30" customHeight="1" thickBot="1">
      <c r="A165" s="5"/>
      <c r="B165" s="9"/>
      <c r="C165" s="219">
        <v>4.17</v>
      </c>
      <c r="D165" s="220"/>
      <c r="E165" s="220"/>
      <c r="F165" s="220"/>
      <c r="G165" s="220" t="s">
        <v>226</v>
      </c>
      <c r="H165" s="220"/>
      <c r="I165" s="221"/>
      <c r="J165" s="222"/>
      <c r="K165" s="223"/>
      <c r="L165" s="10"/>
      <c r="M165" s="5"/>
      <c r="N165" s="367"/>
      <c r="O165" s="367"/>
    </row>
    <row r="166" spans="1:15" ht="30" customHeight="1" thickBot="1">
      <c r="A166" s="5"/>
      <c r="B166" s="9"/>
      <c r="C166" s="135" t="s">
        <v>277</v>
      </c>
      <c r="D166" s="150"/>
      <c r="E166" s="150"/>
      <c r="F166" s="150"/>
      <c r="G166" s="151" t="s">
        <v>290</v>
      </c>
      <c r="H166" s="150" t="s">
        <v>291</v>
      </c>
      <c r="I166" s="137">
        <v>65</v>
      </c>
      <c r="J166" s="138">
        <v>839425.25244129018</v>
      </c>
      <c r="K166" s="139">
        <f t="shared" ref="K166" si="43">J166*I166</f>
        <v>54562641.408683859</v>
      </c>
      <c r="L166" s="10"/>
      <c r="M166" s="5"/>
      <c r="N166" s="367"/>
      <c r="O166" s="367"/>
    </row>
    <row r="167" spans="1:15" ht="30" customHeight="1" thickBot="1">
      <c r="A167" s="5"/>
      <c r="B167" s="9"/>
      <c r="C167" s="219">
        <v>4.18</v>
      </c>
      <c r="D167" s="220"/>
      <c r="E167" s="220"/>
      <c r="F167" s="220"/>
      <c r="G167" s="220" t="s">
        <v>229</v>
      </c>
      <c r="H167" s="220"/>
      <c r="I167" s="221"/>
      <c r="J167" s="222"/>
      <c r="K167" s="223"/>
      <c r="L167" s="10"/>
      <c r="M167" s="5"/>
      <c r="N167" s="367"/>
      <c r="O167" s="367"/>
    </row>
    <row r="168" spans="1:15" ht="30" customHeight="1" thickBot="1">
      <c r="A168" s="5"/>
      <c r="B168" s="9"/>
      <c r="C168" s="135" t="s">
        <v>278</v>
      </c>
      <c r="D168" s="150"/>
      <c r="E168" s="150"/>
      <c r="F168" s="150"/>
      <c r="G168" s="151" t="s">
        <v>230</v>
      </c>
      <c r="H168" s="150" t="s">
        <v>158</v>
      </c>
      <c r="I168" s="137">
        <v>350</v>
      </c>
      <c r="J168" s="138">
        <v>349268.52151608642</v>
      </c>
      <c r="K168" s="139">
        <f t="shared" ref="K168" si="44">J168*I168</f>
        <v>122243982.53063025</v>
      </c>
      <c r="L168" s="10"/>
      <c r="M168" s="5"/>
      <c r="N168" s="367"/>
      <c r="O168" s="367"/>
    </row>
    <row r="169" spans="1:15" ht="30" customHeight="1" thickBot="1">
      <c r="A169" s="5"/>
      <c r="B169" s="9"/>
      <c r="C169" s="219"/>
      <c r="D169" s="220"/>
      <c r="E169" s="220"/>
      <c r="F169" s="220"/>
      <c r="G169" s="220" t="s">
        <v>292</v>
      </c>
      <c r="H169" s="220"/>
      <c r="I169" s="221"/>
      <c r="J169" s="222"/>
      <c r="K169" s="223"/>
      <c r="L169" s="10"/>
      <c r="M169" s="5"/>
      <c r="N169" s="367"/>
      <c r="O169" s="367"/>
    </row>
    <row r="170" spans="1:15" ht="30" customHeight="1" thickBot="1">
      <c r="A170" s="5"/>
      <c r="B170" s="9"/>
      <c r="C170" s="219">
        <v>4.1900000000000004</v>
      </c>
      <c r="D170" s="220"/>
      <c r="E170" s="220"/>
      <c r="F170" s="220"/>
      <c r="G170" s="220" t="s">
        <v>293</v>
      </c>
      <c r="H170" s="220"/>
      <c r="I170" s="221"/>
      <c r="J170" s="222"/>
      <c r="K170" s="223"/>
      <c r="L170" s="10"/>
      <c r="M170" s="5"/>
      <c r="N170" s="367"/>
      <c r="O170" s="367"/>
    </row>
    <row r="171" spans="1:15" ht="30" customHeight="1" thickBot="1">
      <c r="A171" s="5"/>
      <c r="B171" s="9"/>
      <c r="C171" s="135" t="s">
        <v>279</v>
      </c>
      <c r="D171" s="150"/>
      <c r="E171" s="150"/>
      <c r="F171" s="150"/>
      <c r="G171" s="151" t="s">
        <v>165</v>
      </c>
      <c r="H171" s="150" t="s">
        <v>166</v>
      </c>
      <c r="I171" s="137">
        <v>7.4</v>
      </c>
      <c r="J171" s="138">
        <v>44068.973138951784</v>
      </c>
      <c r="K171" s="139">
        <f t="shared" ref="K171" si="45">J171*I171</f>
        <v>326110.40122824319</v>
      </c>
      <c r="L171" s="10"/>
      <c r="M171" s="5"/>
      <c r="N171" s="367"/>
      <c r="O171" s="367"/>
    </row>
    <row r="172" spans="1:15" ht="30" customHeight="1" thickBot="1">
      <c r="A172" s="5"/>
      <c r="B172" s="9"/>
      <c r="C172" s="219" t="s">
        <v>280</v>
      </c>
      <c r="D172" s="220"/>
      <c r="E172" s="220"/>
      <c r="F172" s="220"/>
      <c r="G172" s="220" t="s">
        <v>200</v>
      </c>
      <c r="H172" s="220"/>
      <c r="I172" s="221"/>
      <c r="J172" s="222"/>
      <c r="K172" s="223"/>
      <c r="L172" s="10"/>
      <c r="M172" s="5"/>
      <c r="N172" s="367"/>
      <c r="O172" s="367"/>
    </row>
    <row r="173" spans="1:15" ht="30" customHeight="1" thickBot="1">
      <c r="A173" s="5"/>
      <c r="B173" s="9"/>
      <c r="C173" s="135" t="s">
        <v>281</v>
      </c>
      <c r="D173" s="150"/>
      <c r="E173" s="150"/>
      <c r="F173" s="150"/>
      <c r="G173" s="151" t="s">
        <v>201</v>
      </c>
      <c r="H173" s="150" t="s">
        <v>166</v>
      </c>
      <c r="I173" s="137">
        <v>4.4000000000000004</v>
      </c>
      <c r="J173" s="138">
        <v>45160.598881015321</v>
      </c>
      <c r="K173" s="139">
        <f t="shared" ref="K173" si="46">J173*I173</f>
        <v>198706.63507646744</v>
      </c>
      <c r="L173" s="10"/>
      <c r="M173" s="5"/>
      <c r="N173" s="367"/>
      <c r="O173" s="367"/>
    </row>
    <row r="174" spans="1:15" ht="30" customHeight="1" thickBot="1">
      <c r="A174" s="5"/>
      <c r="B174" s="9"/>
      <c r="C174" s="219">
        <v>4.21</v>
      </c>
      <c r="D174" s="220"/>
      <c r="E174" s="220"/>
      <c r="F174" s="220"/>
      <c r="G174" s="220" t="s">
        <v>294</v>
      </c>
      <c r="H174" s="220"/>
      <c r="I174" s="221"/>
      <c r="J174" s="222"/>
      <c r="K174" s="223"/>
      <c r="L174" s="10"/>
      <c r="M174" s="5"/>
      <c r="N174" s="367"/>
      <c r="O174" s="367"/>
    </row>
    <row r="175" spans="1:15" ht="30" customHeight="1" thickBot="1">
      <c r="A175" s="5"/>
      <c r="B175" s="9"/>
      <c r="C175" s="135" t="s">
        <v>282</v>
      </c>
      <c r="D175" s="150"/>
      <c r="E175" s="150"/>
      <c r="F175" s="150"/>
      <c r="G175" s="151" t="s">
        <v>295</v>
      </c>
      <c r="H175" s="150" t="s">
        <v>166</v>
      </c>
      <c r="I175" s="137">
        <v>1.7</v>
      </c>
      <c r="J175" s="138">
        <v>2723602.0332638626</v>
      </c>
      <c r="K175" s="139">
        <f t="shared" ref="K175" si="47">J175*I175</f>
        <v>4630123.456548566</v>
      </c>
      <c r="L175" s="10"/>
      <c r="M175" s="5"/>
      <c r="N175" s="367"/>
      <c r="O175" s="367"/>
    </row>
    <row r="176" spans="1:15" ht="30" customHeight="1" thickBot="1">
      <c r="A176" s="5"/>
      <c r="B176" s="9"/>
      <c r="C176" s="219">
        <v>4.22</v>
      </c>
      <c r="D176" s="220"/>
      <c r="E176" s="220"/>
      <c r="F176" s="220"/>
      <c r="G176" s="220" t="s">
        <v>296</v>
      </c>
      <c r="H176" s="220"/>
      <c r="I176" s="221"/>
      <c r="J176" s="222"/>
      <c r="K176" s="223"/>
      <c r="L176" s="10"/>
      <c r="M176" s="5"/>
      <c r="N176" s="367"/>
      <c r="O176" s="367"/>
    </row>
    <row r="177" spans="1:15" ht="30" customHeight="1">
      <c r="A177" s="5"/>
      <c r="B177" s="9"/>
      <c r="C177" s="135" t="s">
        <v>283</v>
      </c>
      <c r="D177" s="150"/>
      <c r="E177" s="150"/>
      <c r="F177" s="150"/>
      <c r="G177" s="151" t="s">
        <v>297</v>
      </c>
      <c r="H177" s="150" t="s">
        <v>158</v>
      </c>
      <c r="I177" s="137">
        <v>4.2</v>
      </c>
      <c r="J177" s="138">
        <v>55791.719744184695</v>
      </c>
      <c r="K177" s="139">
        <f t="shared" ref="K177:K179" si="48">J177*I177</f>
        <v>234325.22292557574</v>
      </c>
      <c r="L177" s="10"/>
      <c r="M177" s="5"/>
      <c r="N177" s="367"/>
      <c r="O177" s="367"/>
    </row>
    <row r="178" spans="1:15" ht="30" customHeight="1">
      <c r="A178" s="5"/>
      <c r="B178" s="9"/>
      <c r="C178" s="135" t="s">
        <v>284</v>
      </c>
      <c r="D178" s="150"/>
      <c r="E178" s="150"/>
      <c r="F178" s="150"/>
      <c r="G178" s="151" t="s">
        <v>298</v>
      </c>
      <c r="H178" s="150" t="s">
        <v>166</v>
      </c>
      <c r="I178" s="137">
        <v>0.14000000000000001</v>
      </c>
      <c r="J178" s="138">
        <v>1641164.9565374879</v>
      </c>
      <c r="K178" s="139">
        <f t="shared" si="48"/>
        <v>229763.09391524832</v>
      </c>
      <c r="L178" s="10"/>
      <c r="M178" s="5"/>
      <c r="N178" s="367"/>
      <c r="O178" s="367"/>
    </row>
    <row r="179" spans="1:15" ht="30" customHeight="1" thickBot="1">
      <c r="A179" s="5"/>
      <c r="B179" s="9"/>
      <c r="C179" s="135" t="s">
        <v>285</v>
      </c>
      <c r="D179" s="150"/>
      <c r="E179" s="150"/>
      <c r="F179" s="150"/>
      <c r="G179" s="151" t="s">
        <v>299</v>
      </c>
      <c r="H179" s="150" t="s">
        <v>166</v>
      </c>
      <c r="I179" s="137">
        <v>3</v>
      </c>
      <c r="J179" s="138">
        <v>1641164.9565374879</v>
      </c>
      <c r="K179" s="139">
        <f t="shared" si="48"/>
        <v>4923494.8696124637</v>
      </c>
      <c r="L179" s="10"/>
      <c r="M179" s="5"/>
      <c r="N179" s="367"/>
      <c r="O179" s="367"/>
    </row>
    <row r="180" spans="1:15" ht="30" customHeight="1" thickBot="1">
      <c r="A180" s="5"/>
      <c r="B180" s="9"/>
      <c r="C180" s="219">
        <v>4.2300000000000004</v>
      </c>
      <c r="D180" s="220"/>
      <c r="E180" s="220"/>
      <c r="F180" s="220"/>
      <c r="G180" s="220" t="s">
        <v>300</v>
      </c>
      <c r="H180" s="220"/>
      <c r="I180" s="221"/>
      <c r="J180" s="222"/>
      <c r="K180" s="223"/>
      <c r="L180" s="10"/>
      <c r="M180" s="5"/>
      <c r="N180" s="367"/>
      <c r="O180" s="367"/>
    </row>
    <row r="181" spans="1:15" ht="30" customHeight="1" thickBot="1">
      <c r="A181" s="5"/>
      <c r="B181" s="9"/>
      <c r="C181" s="135" t="s">
        <v>286</v>
      </c>
      <c r="D181" s="150"/>
      <c r="E181" s="150"/>
      <c r="F181" s="150"/>
      <c r="G181" s="151" t="s">
        <v>301</v>
      </c>
      <c r="H181" s="150" t="s">
        <v>302</v>
      </c>
      <c r="I181" s="137">
        <v>459</v>
      </c>
      <c r="J181" s="138">
        <v>10510.916236002327</v>
      </c>
      <c r="K181" s="139">
        <f t="shared" ref="K181" si="49">J181*I181</f>
        <v>4824510.552325068</v>
      </c>
      <c r="L181" s="10"/>
      <c r="M181" s="5"/>
      <c r="N181" s="367"/>
      <c r="O181" s="367"/>
    </row>
    <row r="182" spans="1:15" ht="30" customHeight="1" thickBot="1">
      <c r="A182" s="5"/>
      <c r="B182" s="9"/>
      <c r="C182" s="219">
        <v>4.24</v>
      </c>
      <c r="D182" s="220"/>
      <c r="E182" s="220"/>
      <c r="F182" s="220"/>
      <c r="G182" s="220" t="s">
        <v>303</v>
      </c>
      <c r="H182" s="220"/>
      <c r="I182" s="221"/>
      <c r="J182" s="222"/>
      <c r="K182" s="223"/>
      <c r="L182" s="10"/>
      <c r="M182" s="5"/>
      <c r="N182" s="367"/>
      <c r="O182" s="367"/>
    </row>
    <row r="183" spans="1:15" ht="30" customHeight="1">
      <c r="A183" s="5"/>
      <c r="B183" s="9"/>
      <c r="C183" s="135" t="s">
        <v>287</v>
      </c>
      <c r="D183" s="150"/>
      <c r="E183" s="150"/>
      <c r="F183" s="150"/>
      <c r="G183" s="151" t="s">
        <v>304</v>
      </c>
      <c r="H183" s="150" t="s">
        <v>302</v>
      </c>
      <c r="I183" s="137">
        <v>4620</v>
      </c>
      <c r="J183" s="138">
        <v>31440.49864529739</v>
      </c>
      <c r="K183" s="139">
        <f t="shared" ref="K183" si="50">J183*I183</f>
        <v>145255103.74127394</v>
      </c>
      <c r="L183" s="10"/>
      <c r="M183" s="5"/>
      <c r="N183" s="367"/>
      <c r="O183" s="367"/>
    </row>
    <row r="184" spans="1:15" ht="30" customHeight="1" thickBot="1">
      <c r="A184" s="5"/>
      <c r="B184" s="9"/>
      <c r="C184" s="140" t="s">
        <v>18</v>
      </c>
      <c r="D184" s="159"/>
      <c r="E184" s="159"/>
      <c r="F184" s="159"/>
      <c r="G184" s="160"/>
      <c r="H184" s="161"/>
      <c r="I184" s="137"/>
      <c r="J184" s="143"/>
      <c r="K184" s="345">
        <f>SUM(K127:K183)</f>
        <v>1336618809.5399761</v>
      </c>
      <c r="L184" s="10"/>
      <c r="M184" s="5"/>
      <c r="N184" s="367"/>
      <c r="O184" s="367"/>
    </row>
    <row r="185" spans="1:15" ht="30" customHeight="1" thickBot="1">
      <c r="A185" s="5"/>
      <c r="B185" s="9"/>
      <c r="C185" s="132"/>
      <c r="D185" s="133"/>
      <c r="E185" s="133"/>
      <c r="F185" s="133"/>
      <c r="G185" s="133" t="s">
        <v>305</v>
      </c>
      <c r="H185" s="133"/>
      <c r="I185" s="133"/>
      <c r="J185" s="133"/>
      <c r="K185" s="134"/>
      <c r="L185" s="10"/>
      <c r="M185" s="5"/>
      <c r="N185" s="367"/>
      <c r="O185" s="367"/>
    </row>
    <row r="186" spans="1:15" ht="30" customHeight="1" thickBot="1">
      <c r="A186" s="5"/>
      <c r="B186" s="9"/>
      <c r="C186" s="321">
        <v>5.0999999999999996</v>
      </c>
      <c r="D186" s="311"/>
      <c r="E186" s="311"/>
      <c r="F186" s="311"/>
      <c r="G186" s="311" t="s">
        <v>94</v>
      </c>
      <c r="H186" s="311"/>
      <c r="I186" s="312"/>
      <c r="J186" s="313"/>
      <c r="K186" s="314"/>
      <c r="L186" s="10"/>
      <c r="M186" s="5"/>
      <c r="N186" s="367"/>
      <c r="O186" s="367"/>
    </row>
    <row r="187" spans="1:15" ht="30" customHeight="1">
      <c r="A187" s="5"/>
      <c r="B187" s="9"/>
      <c r="C187" s="315" t="s">
        <v>306</v>
      </c>
      <c r="D187" s="316"/>
      <c r="E187" s="316"/>
      <c r="F187" s="316"/>
      <c r="G187" s="317" t="s">
        <v>345</v>
      </c>
      <c r="H187" s="316" t="s">
        <v>96</v>
      </c>
      <c r="I187" s="318">
        <v>8474.4</v>
      </c>
      <c r="J187" s="319">
        <v>62263.75</v>
      </c>
      <c r="K187" s="320">
        <f t="shared" ref="K187:K189" si="51">J187*I187</f>
        <v>527647923</v>
      </c>
      <c r="L187" s="10"/>
      <c r="M187" s="5"/>
      <c r="N187" s="367"/>
      <c r="O187" s="367"/>
    </row>
    <row r="188" spans="1:15" ht="30" customHeight="1" thickBot="1">
      <c r="A188" s="5"/>
      <c r="B188" s="9"/>
      <c r="C188" s="158" t="s">
        <v>307</v>
      </c>
      <c r="D188" s="150"/>
      <c r="E188" s="150"/>
      <c r="F188" s="331"/>
      <c r="G188" s="151" t="s">
        <v>346</v>
      </c>
      <c r="H188" s="150" t="s">
        <v>96</v>
      </c>
      <c r="I188" s="137">
        <v>566.70000000000005</v>
      </c>
      <c r="J188" s="138">
        <v>78741.25</v>
      </c>
      <c r="K188" s="145">
        <f t="shared" si="51"/>
        <v>44622666.375</v>
      </c>
      <c r="L188" s="10"/>
      <c r="M188" s="5"/>
      <c r="N188" s="367"/>
      <c r="O188" s="367"/>
    </row>
    <row r="189" spans="1:15" ht="30" customHeight="1" thickBot="1">
      <c r="A189" s="5"/>
      <c r="B189" s="9"/>
      <c r="C189" s="246" t="s">
        <v>308</v>
      </c>
      <c r="D189" s="247"/>
      <c r="E189" s="329"/>
      <c r="F189" s="332"/>
      <c r="G189" s="330" t="s">
        <v>95</v>
      </c>
      <c r="H189" s="247" t="s">
        <v>96</v>
      </c>
      <c r="I189" s="249">
        <v>779.4</v>
      </c>
      <c r="J189" s="250">
        <v>161728.75</v>
      </c>
      <c r="K189" s="251">
        <f t="shared" si="51"/>
        <v>126051387.75</v>
      </c>
      <c r="L189" s="10"/>
      <c r="M189" s="5"/>
      <c r="N189" s="367"/>
      <c r="O189" s="367"/>
    </row>
    <row r="190" spans="1:15" ht="30" customHeight="1" thickBot="1">
      <c r="A190" s="5"/>
      <c r="B190" s="9"/>
      <c r="C190" s="328">
        <v>5.2</v>
      </c>
      <c r="D190" s="280"/>
      <c r="E190" s="280"/>
      <c r="F190" s="280"/>
      <c r="G190" s="280" t="s">
        <v>347</v>
      </c>
      <c r="H190" s="280"/>
      <c r="I190" s="279"/>
      <c r="J190" s="281"/>
      <c r="K190" s="282"/>
      <c r="L190" s="10"/>
      <c r="M190" s="5"/>
      <c r="N190" s="367"/>
      <c r="O190" s="367"/>
    </row>
    <row r="191" spans="1:15" ht="30" customHeight="1">
      <c r="A191" s="5"/>
      <c r="B191" s="9"/>
      <c r="C191" s="315" t="s">
        <v>309</v>
      </c>
      <c r="D191" s="316"/>
      <c r="E191" s="316"/>
      <c r="F191" s="316"/>
      <c r="G191" s="317" t="s">
        <v>107</v>
      </c>
      <c r="H191" s="316" t="s">
        <v>106</v>
      </c>
      <c r="I191" s="318">
        <v>31</v>
      </c>
      <c r="J191" s="319">
        <v>1496425</v>
      </c>
      <c r="K191" s="320">
        <f t="shared" ref="K191:K193" si="52">J191*I191</f>
        <v>46389175</v>
      </c>
      <c r="L191" s="10"/>
      <c r="M191" s="5"/>
      <c r="N191" s="367"/>
      <c r="O191" s="367"/>
    </row>
    <row r="192" spans="1:15" ht="30" customHeight="1">
      <c r="A192" s="5"/>
      <c r="B192" s="9"/>
      <c r="C192" s="158" t="s">
        <v>310</v>
      </c>
      <c r="D192" s="150"/>
      <c r="E192" s="150"/>
      <c r="F192" s="150"/>
      <c r="G192" s="151" t="s">
        <v>251</v>
      </c>
      <c r="H192" s="150" t="s">
        <v>106</v>
      </c>
      <c r="I192" s="137">
        <v>2</v>
      </c>
      <c r="J192" s="138">
        <v>1829128.75</v>
      </c>
      <c r="K192" s="145">
        <f t="shared" si="52"/>
        <v>3658257.5</v>
      </c>
      <c r="L192" s="10"/>
      <c r="M192" s="5"/>
      <c r="N192" s="367"/>
      <c r="O192" s="367"/>
    </row>
    <row r="193" spans="1:15" ht="30" customHeight="1" thickBot="1">
      <c r="A193" s="5"/>
      <c r="B193" s="9"/>
      <c r="C193" s="246" t="s">
        <v>311</v>
      </c>
      <c r="D193" s="247"/>
      <c r="E193" s="247"/>
      <c r="F193" s="247"/>
      <c r="G193" s="248" t="s">
        <v>108</v>
      </c>
      <c r="H193" s="247" t="s">
        <v>106</v>
      </c>
      <c r="I193" s="249">
        <v>2</v>
      </c>
      <c r="J193" s="250">
        <v>3017146.25</v>
      </c>
      <c r="K193" s="251">
        <f t="shared" si="52"/>
        <v>6034292.5</v>
      </c>
      <c r="L193" s="10"/>
      <c r="M193" s="5"/>
      <c r="N193" s="367"/>
      <c r="O193" s="367"/>
    </row>
    <row r="194" spans="1:15" ht="30" customHeight="1">
      <c r="A194" s="5"/>
      <c r="B194" s="9"/>
      <c r="C194" s="328">
        <v>5.3</v>
      </c>
      <c r="D194" s="280"/>
      <c r="E194" s="280"/>
      <c r="F194" s="280"/>
      <c r="G194" s="280" t="s">
        <v>348</v>
      </c>
      <c r="H194" s="280"/>
      <c r="I194" s="279"/>
      <c r="J194" s="281"/>
      <c r="K194" s="282"/>
      <c r="L194" s="10"/>
      <c r="M194" s="5"/>
      <c r="N194" s="367"/>
      <c r="O194" s="367"/>
    </row>
    <row r="195" spans="1:15" ht="30" customHeight="1">
      <c r="A195" s="5"/>
      <c r="B195" s="9"/>
      <c r="C195" s="150" t="s">
        <v>312</v>
      </c>
      <c r="D195" s="150"/>
      <c r="E195" s="150"/>
      <c r="F195" s="150"/>
      <c r="G195" s="151" t="s">
        <v>349</v>
      </c>
      <c r="H195" s="150" t="s">
        <v>106</v>
      </c>
      <c r="I195" s="137">
        <v>2</v>
      </c>
      <c r="J195" s="138">
        <v>5247900</v>
      </c>
      <c r="K195" s="138">
        <f t="shared" ref="K195:K196" si="53">J195*I195</f>
        <v>10495800</v>
      </c>
      <c r="L195" s="10"/>
      <c r="M195" s="5"/>
      <c r="N195" s="367"/>
      <c r="O195" s="367"/>
    </row>
    <row r="196" spans="1:15" ht="30" customHeight="1">
      <c r="A196" s="5"/>
      <c r="B196" s="9"/>
      <c r="C196" s="150" t="s">
        <v>313</v>
      </c>
      <c r="D196" s="150"/>
      <c r="E196" s="150"/>
      <c r="F196" s="150"/>
      <c r="G196" s="151" t="s">
        <v>350</v>
      </c>
      <c r="H196" s="150" t="s">
        <v>106</v>
      </c>
      <c r="I196" s="137">
        <v>1</v>
      </c>
      <c r="J196" s="138">
        <v>8778550</v>
      </c>
      <c r="K196" s="138">
        <f t="shared" si="53"/>
        <v>8778550</v>
      </c>
      <c r="L196" s="10"/>
      <c r="M196" s="5"/>
      <c r="N196" s="367"/>
      <c r="O196" s="367"/>
    </row>
    <row r="197" spans="1:15" ht="30" customHeight="1" thickBot="1">
      <c r="A197" s="5"/>
      <c r="B197" s="9"/>
      <c r="C197" s="328">
        <v>5.4</v>
      </c>
      <c r="D197" s="280"/>
      <c r="E197" s="280"/>
      <c r="F197" s="280"/>
      <c r="G197" s="280" t="s">
        <v>351</v>
      </c>
      <c r="H197" s="280"/>
      <c r="I197" s="279"/>
      <c r="J197" s="281"/>
      <c r="K197" s="282"/>
      <c r="L197" s="10"/>
      <c r="M197" s="5"/>
      <c r="N197" s="367"/>
      <c r="O197" s="367"/>
    </row>
    <row r="198" spans="1:15" ht="30" customHeight="1">
      <c r="A198" s="5"/>
      <c r="B198" s="9"/>
      <c r="C198" s="315" t="s">
        <v>314</v>
      </c>
      <c r="D198" s="316"/>
      <c r="E198" s="316"/>
      <c r="F198" s="316"/>
      <c r="G198" s="317" t="s">
        <v>352</v>
      </c>
      <c r="H198" s="316" t="s">
        <v>106</v>
      </c>
      <c r="I198" s="318">
        <v>8</v>
      </c>
      <c r="J198" s="319">
        <v>153041.25</v>
      </c>
      <c r="K198" s="320">
        <f t="shared" ref="K198:K201" si="54">J198*I198</f>
        <v>1224330</v>
      </c>
      <c r="L198" s="10"/>
      <c r="M198" s="5"/>
      <c r="N198" s="367"/>
      <c r="O198" s="367"/>
    </row>
    <row r="199" spans="1:15" ht="30" customHeight="1">
      <c r="A199" s="5"/>
      <c r="B199" s="9"/>
      <c r="C199" s="158" t="s">
        <v>315</v>
      </c>
      <c r="D199" s="150"/>
      <c r="E199" s="150"/>
      <c r="F199" s="150"/>
      <c r="G199" s="151" t="s">
        <v>353</v>
      </c>
      <c r="H199" s="150" t="s">
        <v>106</v>
      </c>
      <c r="I199" s="137">
        <v>22</v>
      </c>
      <c r="J199" s="138">
        <v>160333.75</v>
      </c>
      <c r="K199" s="145">
        <f t="shared" si="54"/>
        <v>3527342.5</v>
      </c>
      <c r="L199" s="10"/>
      <c r="M199" s="5"/>
      <c r="N199" s="367"/>
      <c r="O199" s="367"/>
    </row>
    <row r="200" spans="1:15" ht="30" customHeight="1">
      <c r="A200" s="5"/>
      <c r="B200" s="9"/>
      <c r="C200" s="158" t="s">
        <v>316</v>
      </c>
      <c r="D200" s="150"/>
      <c r="E200" s="150"/>
      <c r="F200" s="150"/>
      <c r="G200" s="151" t="s">
        <v>354</v>
      </c>
      <c r="H200" s="150" t="s">
        <v>106</v>
      </c>
      <c r="I200" s="137">
        <v>3</v>
      </c>
      <c r="J200" s="138">
        <v>201666.25</v>
      </c>
      <c r="K200" s="145">
        <f t="shared" si="54"/>
        <v>604998.75</v>
      </c>
      <c r="L200" s="10"/>
      <c r="M200" s="5"/>
      <c r="N200" s="367"/>
      <c r="O200" s="367"/>
    </row>
    <row r="201" spans="1:15" ht="30" customHeight="1" thickBot="1">
      <c r="A201" s="5"/>
      <c r="B201" s="9"/>
      <c r="C201" s="246" t="s">
        <v>317</v>
      </c>
      <c r="D201" s="247"/>
      <c r="E201" s="247"/>
      <c r="F201" s="247"/>
      <c r="G201" s="248" t="s">
        <v>355</v>
      </c>
      <c r="H201" s="247" t="s">
        <v>106</v>
      </c>
      <c r="I201" s="249">
        <v>1</v>
      </c>
      <c r="J201" s="250">
        <v>201783.75</v>
      </c>
      <c r="K201" s="251">
        <f t="shared" si="54"/>
        <v>201783.75</v>
      </c>
      <c r="L201" s="10"/>
      <c r="M201" s="5"/>
      <c r="N201" s="367"/>
      <c r="O201" s="367"/>
    </row>
    <row r="202" spans="1:15" ht="30" customHeight="1" thickBot="1">
      <c r="A202" s="5"/>
      <c r="B202" s="9"/>
      <c r="C202" s="328">
        <v>5.5</v>
      </c>
      <c r="D202" s="280"/>
      <c r="E202" s="280"/>
      <c r="F202" s="280"/>
      <c r="G202" s="280" t="s">
        <v>356</v>
      </c>
      <c r="H202" s="280"/>
      <c r="I202" s="279"/>
      <c r="J202" s="281"/>
      <c r="K202" s="282"/>
      <c r="L202" s="10"/>
      <c r="M202" s="5"/>
      <c r="N202" s="367"/>
      <c r="O202" s="367"/>
    </row>
    <row r="203" spans="1:15" ht="30" customHeight="1">
      <c r="A203" s="5"/>
      <c r="B203" s="9"/>
      <c r="C203" s="315" t="s">
        <v>318</v>
      </c>
      <c r="D203" s="316"/>
      <c r="E203" s="316"/>
      <c r="F203" s="316"/>
      <c r="G203" s="317" t="s">
        <v>357</v>
      </c>
      <c r="H203" s="316" t="s">
        <v>106</v>
      </c>
      <c r="I203" s="318">
        <v>3</v>
      </c>
      <c r="J203" s="319">
        <v>305062.5</v>
      </c>
      <c r="K203" s="320">
        <f t="shared" ref="K203:K205" si="55">J203*I203</f>
        <v>915187.5</v>
      </c>
      <c r="L203" s="10"/>
      <c r="M203" s="5"/>
      <c r="N203" s="367"/>
      <c r="O203" s="367"/>
    </row>
    <row r="204" spans="1:15" ht="30" customHeight="1">
      <c r="A204" s="5"/>
      <c r="B204" s="9"/>
      <c r="C204" s="158" t="s">
        <v>319</v>
      </c>
      <c r="D204" s="150"/>
      <c r="E204" s="150"/>
      <c r="F204" s="150"/>
      <c r="G204" s="151" t="s">
        <v>358</v>
      </c>
      <c r="H204" s="150" t="s">
        <v>106</v>
      </c>
      <c r="I204" s="137">
        <v>1</v>
      </c>
      <c r="J204" s="138">
        <v>277270</v>
      </c>
      <c r="K204" s="145">
        <f t="shared" si="55"/>
        <v>277270</v>
      </c>
      <c r="L204" s="10"/>
      <c r="M204" s="5"/>
      <c r="N204" s="367"/>
      <c r="O204" s="367"/>
    </row>
    <row r="205" spans="1:15" ht="30" customHeight="1" thickBot="1">
      <c r="A205" s="5"/>
      <c r="B205" s="9"/>
      <c r="C205" s="246" t="s">
        <v>320</v>
      </c>
      <c r="D205" s="247"/>
      <c r="E205" s="247"/>
      <c r="F205" s="247"/>
      <c r="G205" s="248" t="s">
        <v>359</v>
      </c>
      <c r="H205" s="247" t="s">
        <v>106</v>
      </c>
      <c r="I205" s="249">
        <v>4</v>
      </c>
      <c r="J205" s="250">
        <v>174003.75</v>
      </c>
      <c r="K205" s="251">
        <f t="shared" si="55"/>
        <v>696015</v>
      </c>
      <c r="L205" s="10"/>
      <c r="M205" s="5"/>
      <c r="N205" s="367"/>
      <c r="O205" s="367"/>
    </row>
    <row r="206" spans="1:15" ht="30" customHeight="1" thickBot="1">
      <c r="A206" s="5"/>
      <c r="B206" s="9"/>
      <c r="C206" s="328">
        <v>5.6</v>
      </c>
      <c r="D206" s="280"/>
      <c r="E206" s="280"/>
      <c r="F206" s="280"/>
      <c r="G206" s="280" t="s">
        <v>360</v>
      </c>
      <c r="H206" s="280"/>
      <c r="I206" s="279"/>
      <c r="J206" s="281"/>
      <c r="K206" s="282"/>
      <c r="L206" s="10"/>
      <c r="M206" s="5"/>
      <c r="N206" s="367"/>
      <c r="O206" s="367"/>
    </row>
    <row r="207" spans="1:15" ht="30" customHeight="1">
      <c r="A207" s="5"/>
      <c r="B207" s="9"/>
      <c r="C207" s="315" t="s">
        <v>321</v>
      </c>
      <c r="D207" s="316"/>
      <c r="E207" s="316"/>
      <c r="F207" s="316"/>
      <c r="G207" s="317" t="s">
        <v>361</v>
      </c>
      <c r="H207" s="316" t="s">
        <v>106</v>
      </c>
      <c r="I207" s="318">
        <v>64</v>
      </c>
      <c r="J207" s="319">
        <v>209408.75</v>
      </c>
      <c r="K207" s="320">
        <f t="shared" ref="K207:K212" si="56">J207*I207</f>
        <v>13402160</v>
      </c>
      <c r="L207" s="10"/>
      <c r="M207" s="5"/>
      <c r="N207" s="367"/>
      <c r="O207" s="367"/>
    </row>
    <row r="208" spans="1:15" ht="30" customHeight="1">
      <c r="A208" s="5"/>
      <c r="B208" s="9"/>
      <c r="C208" s="158" t="s">
        <v>322</v>
      </c>
      <c r="D208" s="150"/>
      <c r="E208" s="150"/>
      <c r="F208" s="150"/>
      <c r="G208" s="151" t="s">
        <v>362</v>
      </c>
      <c r="H208" s="150" t="s">
        <v>106</v>
      </c>
      <c r="I208" s="137">
        <v>4</v>
      </c>
      <c r="J208" s="138">
        <v>321150</v>
      </c>
      <c r="K208" s="145">
        <f t="shared" si="56"/>
        <v>1284600</v>
      </c>
      <c r="L208" s="10"/>
      <c r="M208" s="5"/>
      <c r="N208" s="367"/>
      <c r="O208" s="367"/>
    </row>
    <row r="209" spans="1:15" ht="30" customHeight="1">
      <c r="A209" s="5"/>
      <c r="B209" s="9"/>
      <c r="C209" s="158" t="s">
        <v>323</v>
      </c>
      <c r="D209" s="150"/>
      <c r="E209" s="150"/>
      <c r="F209" s="150"/>
      <c r="G209" s="151" t="s">
        <v>363</v>
      </c>
      <c r="H209" s="150" t="s">
        <v>106</v>
      </c>
      <c r="I209" s="137">
        <v>3</v>
      </c>
      <c r="J209" s="138">
        <v>908500</v>
      </c>
      <c r="K209" s="145">
        <f t="shared" si="56"/>
        <v>2725500</v>
      </c>
      <c r="L209" s="10"/>
      <c r="M209" s="5"/>
      <c r="N209" s="367"/>
      <c r="O209" s="367"/>
    </row>
    <row r="210" spans="1:15" ht="30" customHeight="1">
      <c r="A210" s="5"/>
      <c r="B210" s="9"/>
      <c r="C210" s="158" t="s">
        <v>324</v>
      </c>
      <c r="D210" s="150"/>
      <c r="E210" s="150"/>
      <c r="F210" s="150"/>
      <c r="G210" s="151" t="s">
        <v>364</v>
      </c>
      <c r="H210" s="150" t="s">
        <v>106</v>
      </c>
      <c r="I210" s="137">
        <v>9</v>
      </c>
      <c r="J210" s="138">
        <v>531625</v>
      </c>
      <c r="K210" s="145">
        <f t="shared" si="56"/>
        <v>4784625</v>
      </c>
      <c r="L210" s="10"/>
      <c r="M210" s="5"/>
      <c r="N210" s="367"/>
      <c r="O210" s="367"/>
    </row>
    <row r="211" spans="1:15" ht="30" customHeight="1">
      <c r="A211" s="5"/>
      <c r="B211" s="9"/>
      <c r="C211" s="158" t="s">
        <v>325</v>
      </c>
      <c r="D211" s="150"/>
      <c r="E211" s="150"/>
      <c r="F211" s="150"/>
      <c r="G211" s="151" t="s">
        <v>365</v>
      </c>
      <c r="H211" s="150" t="s">
        <v>106</v>
      </c>
      <c r="I211" s="137">
        <v>1</v>
      </c>
      <c r="J211" s="138">
        <v>2376250</v>
      </c>
      <c r="K211" s="145">
        <f t="shared" si="56"/>
        <v>2376250</v>
      </c>
      <c r="L211" s="10"/>
      <c r="M211" s="5"/>
      <c r="N211" s="367"/>
      <c r="O211" s="367"/>
    </row>
    <row r="212" spans="1:15" ht="30" customHeight="1">
      <c r="A212" s="5"/>
      <c r="B212" s="9"/>
      <c r="C212" s="158" t="s">
        <v>326</v>
      </c>
      <c r="D212" s="150"/>
      <c r="E212" s="150"/>
      <c r="F212" s="150"/>
      <c r="G212" s="151" t="s">
        <v>366</v>
      </c>
      <c r="H212" s="150" t="s">
        <v>106</v>
      </c>
      <c r="I212" s="137">
        <v>11</v>
      </c>
      <c r="J212" s="138">
        <v>2376250</v>
      </c>
      <c r="K212" s="145">
        <f t="shared" si="56"/>
        <v>26138750</v>
      </c>
      <c r="L212" s="10"/>
      <c r="M212" s="5"/>
      <c r="N212" s="367"/>
      <c r="O212" s="367"/>
    </row>
    <row r="213" spans="1:15" ht="30" customHeight="1" thickBot="1">
      <c r="A213" s="5"/>
      <c r="B213" s="9"/>
      <c r="C213" s="328">
        <v>5.7</v>
      </c>
      <c r="D213" s="280"/>
      <c r="E213" s="280"/>
      <c r="F213" s="280"/>
      <c r="G213" s="280" t="s">
        <v>367</v>
      </c>
      <c r="H213" s="280"/>
      <c r="I213" s="279"/>
      <c r="J213" s="281"/>
      <c r="K213" s="282"/>
      <c r="L213" s="10"/>
      <c r="M213" s="5"/>
      <c r="N213" s="367"/>
      <c r="O213" s="367"/>
    </row>
    <row r="214" spans="1:15" ht="30" customHeight="1" thickBot="1">
      <c r="A214" s="5"/>
      <c r="B214" s="9"/>
      <c r="C214" s="333" t="s">
        <v>327</v>
      </c>
      <c r="D214" s="334"/>
      <c r="E214" s="334"/>
      <c r="F214" s="334"/>
      <c r="G214" s="335" t="s">
        <v>368</v>
      </c>
      <c r="H214" s="334" t="s">
        <v>106</v>
      </c>
      <c r="I214" s="336">
        <v>14</v>
      </c>
      <c r="J214" s="337">
        <v>60650</v>
      </c>
      <c r="K214" s="338">
        <f t="shared" ref="K214" si="57">J214*I214</f>
        <v>849100</v>
      </c>
      <c r="L214" s="10"/>
      <c r="M214" s="5"/>
      <c r="N214" s="367"/>
      <c r="O214" s="367"/>
    </row>
    <row r="215" spans="1:15" ht="30" customHeight="1" thickBot="1">
      <c r="A215" s="5"/>
      <c r="B215" s="9"/>
      <c r="C215" s="328">
        <v>5.8</v>
      </c>
      <c r="D215" s="280"/>
      <c r="E215" s="280"/>
      <c r="F215" s="280"/>
      <c r="G215" s="280" t="s">
        <v>129</v>
      </c>
      <c r="H215" s="280"/>
      <c r="I215" s="279"/>
      <c r="J215" s="281"/>
      <c r="K215" s="282"/>
      <c r="L215" s="10"/>
      <c r="M215" s="5"/>
      <c r="N215" s="367"/>
      <c r="O215" s="367"/>
    </row>
    <row r="216" spans="1:15" ht="30" customHeight="1">
      <c r="A216" s="5"/>
      <c r="B216" s="9"/>
      <c r="C216" s="315" t="s">
        <v>328</v>
      </c>
      <c r="D216" s="316"/>
      <c r="E216" s="316"/>
      <c r="F216" s="316"/>
      <c r="G216" s="317" t="s">
        <v>126</v>
      </c>
      <c r="H216" s="316" t="s">
        <v>106</v>
      </c>
      <c r="I216" s="318">
        <v>63</v>
      </c>
      <c r="J216" s="319">
        <v>251968.75</v>
      </c>
      <c r="K216" s="320">
        <f t="shared" ref="K216:K218" si="58">J216*I216</f>
        <v>15874031.25</v>
      </c>
      <c r="L216" s="10"/>
      <c r="M216" s="5"/>
      <c r="N216" s="367"/>
      <c r="O216" s="367"/>
    </row>
    <row r="217" spans="1:15" ht="30" customHeight="1">
      <c r="A217" s="5"/>
      <c r="B217" s="9"/>
      <c r="C217" s="158" t="s">
        <v>329</v>
      </c>
      <c r="D217" s="150"/>
      <c r="E217" s="150"/>
      <c r="F217" s="150"/>
      <c r="G217" s="151" t="s">
        <v>369</v>
      </c>
      <c r="H217" s="150" t="s">
        <v>106</v>
      </c>
      <c r="I217" s="137">
        <v>2</v>
      </c>
      <c r="J217" s="138">
        <v>276693.75</v>
      </c>
      <c r="K217" s="145">
        <f t="shared" si="58"/>
        <v>553387.5</v>
      </c>
      <c r="L217" s="10"/>
      <c r="M217" s="5"/>
      <c r="N217" s="367"/>
      <c r="O217" s="367"/>
    </row>
    <row r="218" spans="1:15" ht="30" customHeight="1" thickBot="1">
      <c r="A218" s="5"/>
      <c r="B218" s="9"/>
      <c r="C218" s="246" t="s">
        <v>330</v>
      </c>
      <c r="D218" s="247"/>
      <c r="E218" s="247"/>
      <c r="F218" s="247"/>
      <c r="G218" s="248" t="s">
        <v>127</v>
      </c>
      <c r="H218" s="247" t="s">
        <v>106</v>
      </c>
      <c r="I218" s="249">
        <v>3</v>
      </c>
      <c r="J218" s="250">
        <v>452356.25</v>
      </c>
      <c r="K218" s="251">
        <f t="shared" si="58"/>
        <v>1357068.75</v>
      </c>
      <c r="L218" s="10"/>
      <c r="M218" s="5"/>
      <c r="N218" s="367"/>
      <c r="O218" s="367"/>
    </row>
    <row r="219" spans="1:15" ht="30" customHeight="1" thickBot="1">
      <c r="A219" s="5"/>
      <c r="B219" s="9"/>
      <c r="C219" s="328">
        <v>5.9</v>
      </c>
      <c r="D219" s="280"/>
      <c r="E219" s="280"/>
      <c r="F219" s="280"/>
      <c r="G219" s="280" t="s">
        <v>370</v>
      </c>
      <c r="H219" s="280"/>
      <c r="I219" s="279"/>
      <c r="J219" s="281"/>
      <c r="K219" s="282"/>
      <c r="L219" s="10"/>
      <c r="M219" s="5"/>
      <c r="N219" s="367"/>
      <c r="O219" s="367"/>
    </row>
    <row r="220" spans="1:15" ht="30" customHeight="1">
      <c r="A220" s="5"/>
      <c r="B220" s="9"/>
      <c r="C220" s="315" t="s">
        <v>331</v>
      </c>
      <c r="D220" s="316"/>
      <c r="E220" s="316"/>
      <c r="F220" s="316"/>
      <c r="G220" s="317" t="s">
        <v>108</v>
      </c>
      <c r="H220" s="316" t="s">
        <v>106</v>
      </c>
      <c r="I220" s="318">
        <v>1</v>
      </c>
      <c r="J220" s="319">
        <v>3017146.25</v>
      </c>
      <c r="K220" s="320">
        <f t="shared" ref="K220:K221" si="59">J220*I220</f>
        <v>3017146.25</v>
      </c>
      <c r="L220" s="10"/>
      <c r="M220" s="5"/>
      <c r="N220" s="367"/>
      <c r="O220" s="367"/>
    </row>
    <row r="221" spans="1:15" ht="30" customHeight="1" thickBot="1">
      <c r="A221" s="5"/>
      <c r="B221" s="9"/>
      <c r="C221" s="246" t="s">
        <v>332</v>
      </c>
      <c r="D221" s="247"/>
      <c r="E221" s="247"/>
      <c r="F221" s="247"/>
      <c r="G221" s="248" t="s">
        <v>371</v>
      </c>
      <c r="H221" s="247" t="s">
        <v>106</v>
      </c>
      <c r="I221" s="249">
        <v>1</v>
      </c>
      <c r="J221" s="250">
        <v>30290706.25</v>
      </c>
      <c r="K221" s="251">
        <f t="shared" si="59"/>
        <v>30290706.25</v>
      </c>
      <c r="L221" s="10"/>
      <c r="M221" s="5"/>
      <c r="N221" s="367"/>
      <c r="O221" s="367"/>
    </row>
    <row r="222" spans="1:15" ht="30" customHeight="1" thickBot="1">
      <c r="A222" s="5"/>
      <c r="B222" s="9"/>
      <c r="C222" s="328" t="s">
        <v>333</v>
      </c>
      <c r="D222" s="280"/>
      <c r="E222" s="280"/>
      <c r="F222" s="280"/>
      <c r="G222" s="280" t="s">
        <v>372</v>
      </c>
      <c r="H222" s="280"/>
      <c r="I222" s="279"/>
      <c r="J222" s="281"/>
      <c r="K222" s="282"/>
      <c r="L222" s="10"/>
      <c r="M222" s="5"/>
      <c r="N222" s="367"/>
      <c r="O222" s="367"/>
    </row>
    <row r="223" spans="1:15" ht="30" customHeight="1">
      <c r="A223" s="5"/>
      <c r="B223" s="9"/>
      <c r="C223" s="315" t="s">
        <v>334</v>
      </c>
      <c r="D223" s="316"/>
      <c r="E223" s="316"/>
      <c r="F223" s="316"/>
      <c r="G223" s="317" t="s">
        <v>373</v>
      </c>
      <c r="H223" s="316" t="s">
        <v>106</v>
      </c>
      <c r="I223" s="318">
        <v>802</v>
      </c>
      <c r="J223" s="319">
        <v>31630</v>
      </c>
      <c r="K223" s="320">
        <f t="shared" ref="K223:K230" si="60">J223*I223</f>
        <v>25367260</v>
      </c>
      <c r="L223" s="10"/>
      <c r="M223" s="5"/>
      <c r="N223" s="367"/>
      <c r="O223" s="367"/>
    </row>
    <row r="224" spans="1:15" ht="30" customHeight="1">
      <c r="A224" s="5"/>
      <c r="B224" s="9"/>
      <c r="C224" s="158" t="s">
        <v>335</v>
      </c>
      <c r="D224" s="150"/>
      <c r="E224" s="150"/>
      <c r="F224" s="150"/>
      <c r="G224" s="151" t="s">
        <v>374</v>
      </c>
      <c r="H224" s="150" t="s">
        <v>106</v>
      </c>
      <c r="I224" s="137">
        <v>802</v>
      </c>
      <c r="J224" s="138">
        <v>38800</v>
      </c>
      <c r="K224" s="145">
        <f t="shared" si="60"/>
        <v>31117600</v>
      </c>
      <c r="L224" s="10"/>
      <c r="M224" s="5"/>
      <c r="N224" s="367"/>
      <c r="O224" s="367"/>
    </row>
    <row r="225" spans="1:15" ht="30" customHeight="1">
      <c r="A225" s="5"/>
      <c r="B225" s="9"/>
      <c r="C225" s="158" t="s">
        <v>336</v>
      </c>
      <c r="D225" s="150"/>
      <c r="E225" s="150"/>
      <c r="F225" s="150"/>
      <c r="G225" s="151" t="s">
        <v>375</v>
      </c>
      <c r="H225" s="150" t="s">
        <v>106</v>
      </c>
      <c r="I225" s="137">
        <v>802</v>
      </c>
      <c r="J225" s="138">
        <v>33437.5</v>
      </c>
      <c r="K225" s="145">
        <f t="shared" si="60"/>
        <v>26816875</v>
      </c>
      <c r="L225" s="10"/>
      <c r="M225" s="5"/>
      <c r="N225" s="367"/>
      <c r="O225" s="367"/>
    </row>
    <row r="226" spans="1:15" ht="30" customHeight="1">
      <c r="A226" s="5"/>
      <c r="B226" s="9"/>
      <c r="C226" s="158" t="s">
        <v>337</v>
      </c>
      <c r="D226" s="150"/>
      <c r="E226" s="150"/>
      <c r="F226" s="150"/>
      <c r="G226" s="151" t="s">
        <v>376</v>
      </c>
      <c r="H226" s="150" t="s">
        <v>106</v>
      </c>
      <c r="I226" s="137">
        <v>802</v>
      </c>
      <c r="J226" s="138">
        <v>27400</v>
      </c>
      <c r="K226" s="145">
        <f t="shared" si="60"/>
        <v>21974800</v>
      </c>
      <c r="L226" s="10"/>
      <c r="M226" s="5"/>
      <c r="N226" s="367"/>
      <c r="O226" s="367"/>
    </row>
    <row r="227" spans="1:15" ht="30" customHeight="1">
      <c r="A227" s="5"/>
      <c r="B227" s="9"/>
      <c r="C227" s="158" t="s">
        <v>338</v>
      </c>
      <c r="D227" s="150"/>
      <c r="E227" s="150"/>
      <c r="F227" s="150"/>
      <c r="G227" s="151" t="s">
        <v>377</v>
      </c>
      <c r="H227" s="150" t="s">
        <v>106</v>
      </c>
      <c r="I227" s="137">
        <v>2406</v>
      </c>
      <c r="J227" s="138">
        <v>6922.5</v>
      </c>
      <c r="K227" s="145">
        <f t="shared" si="60"/>
        <v>16655535</v>
      </c>
      <c r="L227" s="10"/>
      <c r="M227" s="5"/>
      <c r="N227" s="367"/>
      <c r="O227" s="367"/>
    </row>
    <row r="228" spans="1:15" ht="30" customHeight="1">
      <c r="A228" s="5"/>
      <c r="B228" s="9"/>
      <c r="C228" s="158" t="s">
        <v>339</v>
      </c>
      <c r="D228" s="150"/>
      <c r="E228" s="150"/>
      <c r="F228" s="150"/>
      <c r="G228" s="151" t="s">
        <v>378</v>
      </c>
      <c r="H228" s="150" t="s">
        <v>96</v>
      </c>
      <c r="I228" s="137">
        <v>4812</v>
      </c>
      <c r="J228" s="138">
        <v>4087.5</v>
      </c>
      <c r="K228" s="145">
        <f t="shared" si="60"/>
        <v>19669050</v>
      </c>
      <c r="L228" s="10"/>
      <c r="M228" s="5"/>
      <c r="N228" s="367"/>
      <c r="O228" s="367"/>
    </row>
    <row r="229" spans="1:15" ht="110.4">
      <c r="A229" s="5"/>
      <c r="B229" s="9"/>
      <c r="C229" s="158" t="s">
        <v>340</v>
      </c>
      <c r="D229" s="150"/>
      <c r="E229" s="150"/>
      <c r="F229" s="150"/>
      <c r="G229" s="151" t="s">
        <v>379</v>
      </c>
      <c r="H229" s="150" t="s">
        <v>106</v>
      </c>
      <c r="I229" s="137">
        <v>802</v>
      </c>
      <c r="J229" s="138">
        <v>461125</v>
      </c>
      <c r="K229" s="145">
        <f t="shared" si="60"/>
        <v>369822250</v>
      </c>
      <c r="L229" s="10"/>
      <c r="M229" s="5"/>
      <c r="N229" s="367"/>
      <c r="O229" s="367"/>
    </row>
    <row r="230" spans="1:15" ht="69">
      <c r="A230" s="5"/>
      <c r="B230" s="9"/>
      <c r="C230" s="158" t="s">
        <v>341</v>
      </c>
      <c r="D230" s="150"/>
      <c r="E230" s="150"/>
      <c r="F230" s="150"/>
      <c r="G230" s="151" t="s">
        <v>380</v>
      </c>
      <c r="H230" s="150" t="s">
        <v>106</v>
      </c>
      <c r="I230" s="137">
        <v>802</v>
      </c>
      <c r="J230" s="138">
        <v>163625</v>
      </c>
      <c r="K230" s="145">
        <f t="shared" si="60"/>
        <v>131227250</v>
      </c>
      <c r="L230" s="10"/>
      <c r="M230" s="5"/>
      <c r="N230" s="367"/>
      <c r="O230" s="367"/>
    </row>
    <row r="231" spans="1:15" ht="30" customHeight="1" thickBot="1">
      <c r="A231" s="5"/>
      <c r="B231" s="9"/>
      <c r="C231" s="328">
        <v>5.1100000000000003</v>
      </c>
      <c r="D231" s="280"/>
      <c r="E231" s="280"/>
      <c r="F231" s="280"/>
      <c r="G231" s="280" t="s">
        <v>381</v>
      </c>
      <c r="H231" s="280"/>
      <c r="I231" s="279"/>
      <c r="J231" s="281"/>
      <c r="K231" s="282"/>
      <c r="L231" s="10"/>
      <c r="M231" s="5"/>
      <c r="N231" s="367"/>
      <c r="O231" s="367"/>
    </row>
    <row r="232" spans="1:15" ht="30" customHeight="1">
      <c r="A232" s="5"/>
      <c r="B232" s="9"/>
      <c r="C232" s="315" t="s">
        <v>342</v>
      </c>
      <c r="D232" s="316"/>
      <c r="E232" s="316"/>
      <c r="F232" s="316"/>
      <c r="G232" s="317" t="s">
        <v>382</v>
      </c>
      <c r="H232" s="316" t="s">
        <v>106</v>
      </c>
      <c r="I232" s="318">
        <v>32</v>
      </c>
      <c r="J232" s="319">
        <v>905887.5</v>
      </c>
      <c r="K232" s="320">
        <f t="shared" ref="K232:K234" si="61">J232*I232</f>
        <v>28988400</v>
      </c>
      <c r="L232" s="10"/>
      <c r="M232" s="5"/>
      <c r="N232" s="367"/>
      <c r="O232" s="367"/>
    </row>
    <row r="233" spans="1:15" ht="30" customHeight="1">
      <c r="A233" s="5"/>
      <c r="B233" s="9"/>
      <c r="C233" s="158" t="s">
        <v>343</v>
      </c>
      <c r="D233" s="150"/>
      <c r="E233" s="150"/>
      <c r="F233" s="150"/>
      <c r="G233" s="151" t="s">
        <v>383</v>
      </c>
      <c r="H233" s="150" t="s">
        <v>106</v>
      </c>
      <c r="I233" s="137">
        <v>1</v>
      </c>
      <c r="J233" s="138">
        <v>1237600</v>
      </c>
      <c r="K233" s="145">
        <f t="shared" si="61"/>
        <v>1237600</v>
      </c>
      <c r="L233" s="10"/>
      <c r="M233" s="5"/>
      <c r="N233" s="367"/>
      <c r="O233" s="367"/>
    </row>
    <row r="234" spans="1:15" ht="30" customHeight="1">
      <c r="A234" s="5"/>
      <c r="B234" s="9"/>
      <c r="C234" s="158" t="s">
        <v>344</v>
      </c>
      <c r="D234" s="150"/>
      <c r="E234" s="150"/>
      <c r="F234" s="150"/>
      <c r="G234" s="151" t="s">
        <v>384</v>
      </c>
      <c r="H234" s="150" t="s">
        <v>106</v>
      </c>
      <c r="I234" s="137">
        <v>2</v>
      </c>
      <c r="J234" s="138">
        <v>1664316.25</v>
      </c>
      <c r="K234" s="145">
        <f t="shared" si="61"/>
        <v>3328632.5</v>
      </c>
      <c r="L234" s="10"/>
      <c r="M234" s="5"/>
      <c r="N234" s="367"/>
      <c r="O234" s="367"/>
    </row>
    <row r="235" spans="1:15" ht="30" customHeight="1" thickBot="1">
      <c r="A235" s="5"/>
      <c r="B235" s="9"/>
      <c r="C235" s="325" t="s">
        <v>18</v>
      </c>
      <c r="D235" s="326"/>
      <c r="E235" s="326"/>
      <c r="F235" s="326"/>
      <c r="G235" s="248"/>
      <c r="H235" s="247"/>
      <c r="I235" s="249"/>
      <c r="J235" s="250"/>
      <c r="K235" s="346">
        <f>SUM(K187:K234)</f>
        <v>1559983557.125</v>
      </c>
      <c r="L235" s="10"/>
      <c r="M235" s="5"/>
      <c r="N235" s="367"/>
      <c r="O235" s="367"/>
    </row>
    <row r="236" spans="1:15" ht="30" customHeight="1" thickBot="1">
      <c r="A236" s="5"/>
      <c r="B236" s="9"/>
      <c r="C236" s="322"/>
      <c r="D236" s="323"/>
      <c r="E236" s="323"/>
      <c r="F236" s="323"/>
      <c r="G236" s="323" t="s">
        <v>385</v>
      </c>
      <c r="H236" s="323"/>
      <c r="I236" s="323"/>
      <c r="J236" s="323"/>
      <c r="K236" s="324"/>
      <c r="L236" s="10"/>
      <c r="M236" s="5"/>
      <c r="N236" s="367"/>
      <c r="O236" s="367"/>
    </row>
    <row r="237" spans="1:15" ht="30" customHeight="1" thickBot="1">
      <c r="A237" s="5"/>
      <c r="B237" s="9"/>
      <c r="C237" s="219">
        <v>6.1</v>
      </c>
      <c r="D237" s="220"/>
      <c r="E237" s="220"/>
      <c r="F237" s="220"/>
      <c r="G237" s="220" t="s">
        <v>93</v>
      </c>
      <c r="H237" s="220"/>
      <c r="I237" s="221"/>
      <c r="J237" s="222"/>
      <c r="K237" s="223"/>
      <c r="L237" s="10"/>
      <c r="M237" s="5"/>
      <c r="N237" s="367"/>
      <c r="O237" s="367"/>
    </row>
    <row r="238" spans="1:15" ht="30" customHeight="1" thickBot="1">
      <c r="A238" s="5"/>
      <c r="B238" s="9"/>
      <c r="C238" s="243" t="s">
        <v>386</v>
      </c>
      <c r="D238" s="244"/>
      <c r="E238" s="244"/>
      <c r="F238" s="244"/>
      <c r="G238" s="252" t="s">
        <v>151</v>
      </c>
      <c r="H238" s="252" t="s">
        <v>152</v>
      </c>
      <c r="I238" s="253">
        <v>9820.5</v>
      </c>
      <c r="J238" s="254">
        <v>1133.5575887497191</v>
      </c>
      <c r="K238" s="139">
        <f t="shared" ref="K238" si="62">J238*I238</f>
        <v>11132102.300316617</v>
      </c>
      <c r="L238" s="10"/>
      <c r="M238" s="5"/>
      <c r="N238" s="367"/>
      <c r="O238" s="367"/>
    </row>
    <row r="239" spans="1:15" ht="30" customHeight="1" thickBot="1">
      <c r="A239" s="5"/>
      <c r="B239" s="9"/>
      <c r="C239" s="219">
        <v>6.6</v>
      </c>
      <c r="D239" s="220"/>
      <c r="E239" s="220"/>
      <c r="F239" s="220"/>
      <c r="G239" s="220" t="s">
        <v>153</v>
      </c>
      <c r="H239" s="220"/>
      <c r="I239" s="221"/>
      <c r="J239" s="222"/>
      <c r="K239" s="223"/>
      <c r="L239" s="10"/>
      <c r="M239" s="5"/>
      <c r="N239" s="367"/>
      <c r="O239" s="367"/>
    </row>
    <row r="240" spans="1:15" ht="30" customHeight="1">
      <c r="A240" s="5"/>
      <c r="B240" s="9"/>
      <c r="C240" s="245" t="s">
        <v>387</v>
      </c>
      <c r="D240" s="242"/>
      <c r="E240" s="242"/>
      <c r="F240" s="242"/>
      <c r="G240" s="255" t="s">
        <v>157</v>
      </c>
      <c r="H240" s="255" t="s">
        <v>158</v>
      </c>
      <c r="I240" s="146">
        <v>767</v>
      </c>
      <c r="J240" s="256">
        <v>8872.7787587955827</v>
      </c>
      <c r="K240" s="139">
        <f t="shared" ref="K240:K244" si="63">J240*I240</f>
        <v>6805421.3079962116</v>
      </c>
      <c r="L240" s="10"/>
      <c r="M240" s="5"/>
      <c r="N240" s="367"/>
      <c r="O240" s="367"/>
    </row>
    <row r="241" spans="1:15" ht="30" customHeight="1">
      <c r="A241" s="5"/>
      <c r="B241" s="9"/>
      <c r="C241" s="245" t="s">
        <v>388</v>
      </c>
      <c r="D241" s="242"/>
      <c r="E241" s="242"/>
      <c r="F241" s="242"/>
      <c r="G241" s="255" t="s">
        <v>159</v>
      </c>
      <c r="H241" s="255" t="s">
        <v>96</v>
      </c>
      <c r="I241" s="146">
        <v>767</v>
      </c>
      <c r="J241" s="256">
        <v>7873.4030794416376</v>
      </c>
      <c r="K241" s="139">
        <f t="shared" si="63"/>
        <v>6038900.1619317364</v>
      </c>
      <c r="L241" s="10"/>
      <c r="M241" s="5"/>
      <c r="N241" s="367"/>
      <c r="O241" s="367"/>
    </row>
    <row r="242" spans="1:15" ht="30" customHeight="1">
      <c r="A242" s="5"/>
      <c r="B242" s="9"/>
      <c r="C242" s="245" t="s">
        <v>389</v>
      </c>
      <c r="D242" s="242"/>
      <c r="E242" s="242"/>
      <c r="F242" s="242"/>
      <c r="G242" s="255" t="s">
        <v>160</v>
      </c>
      <c r="H242" s="255" t="s">
        <v>158</v>
      </c>
      <c r="I242" s="146">
        <v>1386</v>
      </c>
      <c r="J242" s="256">
        <v>20240.502395418844</v>
      </c>
      <c r="K242" s="139">
        <f t="shared" si="63"/>
        <v>28053336.320050519</v>
      </c>
      <c r="L242" s="10"/>
      <c r="M242" s="5"/>
      <c r="N242" s="367"/>
      <c r="O242" s="367"/>
    </row>
    <row r="243" spans="1:15" ht="30" customHeight="1">
      <c r="A243" s="5"/>
      <c r="B243" s="9"/>
      <c r="C243" s="245"/>
      <c r="D243" s="242"/>
      <c r="E243" s="242"/>
      <c r="F243" s="242"/>
      <c r="G243" s="255" t="s">
        <v>168</v>
      </c>
      <c r="H243" s="255" t="s">
        <v>169</v>
      </c>
      <c r="I243" s="146">
        <v>12744</v>
      </c>
      <c r="J243" s="256">
        <v>2522.8994422851333</v>
      </c>
      <c r="K243" s="139">
        <f t="shared" si="63"/>
        <v>32151830.492481738</v>
      </c>
      <c r="L243" s="10"/>
      <c r="M243" s="5"/>
      <c r="N243" s="367"/>
      <c r="O243" s="367"/>
    </row>
    <row r="244" spans="1:15" ht="30" customHeight="1" thickBot="1">
      <c r="A244" s="5"/>
      <c r="B244" s="9"/>
      <c r="C244" s="245"/>
      <c r="D244" s="242"/>
      <c r="E244" s="242"/>
      <c r="F244" s="242"/>
      <c r="G244" s="255" t="s">
        <v>170</v>
      </c>
      <c r="H244" s="255" t="s">
        <v>166</v>
      </c>
      <c r="I244" s="146">
        <v>460.1</v>
      </c>
      <c r="J244" s="256">
        <v>21063.764318690835</v>
      </c>
      <c r="K244" s="139">
        <f t="shared" si="63"/>
        <v>9691437.9630296547</v>
      </c>
      <c r="L244" s="10"/>
      <c r="M244" s="5"/>
      <c r="N244" s="367"/>
      <c r="O244" s="367"/>
    </row>
    <row r="245" spans="1:15" ht="30" customHeight="1" thickBot="1">
      <c r="A245" s="5"/>
      <c r="B245" s="9"/>
      <c r="C245" s="219"/>
      <c r="D245" s="220"/>
      <c r="E245" s="220"/>
      <c r="F245" s="220"/>
      <c r="G245" s="220" t="s">
        <v>162</v>
      </c>
      <c r="H245" s="220"/>
      <c r="I245" s="221"/>
      <c r="J245" s="222"/>
      <c r="K245" s="223"/>
      <c r="L245" s="10"/>
      <c r="M245" s="5"/>
      <c r="N245" s="367"/>
      <c r="O245" s="367"/>
    </row>
    <row r="246" spans="1:15" ht="30" customHeight="1" thickBot="1">
      <c r="A246" s="5"/>
      <c r="B246" s="9"/>
      <c r="C246" s="219">
        <v>6.3</v>
      </c>
      <c r="D246" s="220"/>
      <c r="E246" s="220"/>
      <c r="F246" s="220"/>
      <c r="G246" s="220" t="s">
        <v>161</v>
      </c>
      <c r="H246" s="220"/>
      <c r="I246" s="221"/>
      <c r="J246" s="222"/>
      <c r="K246" s="223"/>
      <c r="L246" s="10"/>
      <c r="M246" s="5"/>
      <c r="N246" s="367"/>
      <c r="O246" s="367"/>
    </row>
    <row r="247" spans="1:15" ht="30" customHeight="1">
      <c r="A247" s="5"/>
      <c r="B247" s="9"/>
      <c r="C247" s="245" t="s">
        <v>390</v>
      </c>
      <c r="D247" s="242"/>
      <c r="E247" s="242"/>
      <c r="F247" s="242"/>
      <c r="G247" s="255" t="s">
        <v>165</v>
      </c>
      <c r="H247" s="255" t="s">
        <v>166</v>
      </c>
      <c r="I247" s="146">
        <v>876</v>
      </c>
      <c r="J247" s="256">
        <v>44068.973138951784</v>
      </c>
      <c r="K247" s="139">
        <f t="shared" ref="K247:K250" si="64">J247*I247</f>
        <v>38604420.469721764</v>
      </c>
      <c r="L247" s="10"/>
      <c r="M247" s="5"/>
      <c r="N247" s="367"/>
      <c r="O247" s="367"/>
    </row>
    <row r="248" spans="1:15" ht="30" customHeight="1">
      <c r="A248" s="5"/>
      <c r="B248" s="9"/>
      <c r="C248" s="245" t="s">
        <v>391</v>
      </c>
      <c r="D248" s="242"/>
      <c r="E248" s="242"/>
      <c r="F248" s="242"/>
      <c r="G248" s="255" t="s">
        <v>167</v>
      </c>
      <c r="H248" s="255" t="s">
        <v>166</v>
      </c>
      <c r="I248" s="146">
        <v>4000</v>
      </c>
      <c r="J248" s="256">
        <v>23128.208903873739</v>
      </c>
      <c r="K248" s="139">
        <f t="shared" si="64"/>
        <v>92512835.615494952</v>
      </c>
      <c r="L248" s="10"/>
      <c r="M248" s="5"/>
      <c r="N248" s="367"/>
      <c r="O248" s="367"/>
    </row>
    <row r="249" spans="1:15" ht="30" customHeight="1">
      <c r="A249" s="5"/>
      <c r="B249" s="9"/>
      <c r="C249" s="245"/>
      <c r="D249" s="242"/>
      <c r="E249" s="242"/>
      <c r="F249" s="242"/>
      <c r="G249" s="255" t="s">
        <v>168</v>
      </c>
      <c r="H249" s="255" t="s">
        <v>169</v>
      </c>
      <c r="I249" s="146">
        <v>48260</v>
      </c>
      <c r="J249" s="256">
        <v>2522.8994422851333</v>
      </c>
      <c r="K249" s="139">
        <f t="shared" si="64"/>
        <v>121755127.08468053</v>
      </c>
      <c r="L249" s="10"/>
      <c r="M249" s="5"/>
      <c r="N249" s="367"/>
      <c r="O249" s="367"/>
    </row>
    <row r="250" spans="1:15" ht="30" customHeight="1" thickBot="1">
      <c r="A250" s="5"/>
      <c r="B250" s="9"/>
      <c r="C250" s="245"/>
      <c r="D250" s="242"/>
      <c r="E250" s="242"/>
      <c r="F250" s="242"/>
      <c r="G250" s="255" t="s">
        <v>170</v>
      </c>
      <c r="H250" s="255" t="s">
        <v>166</v>
      </c>
      <c r="I250" s="146">
        <v>1920.6</v>
      </c>
      <c r="J250" s="256">
        <v>21063.764318690835</v>
      </c>
      <c r="K250" s="139">
        <f t="shared" si="64"/>
        <v>40455065.750477619</v>
      </c>
      <c r="L250" s="10"/>
      <c r="M250" s="5"/>
      <c r="N250" s="367"/>
      <c r="O250" s="367"/>
    </row>
    <row r="251" spans="1:15" ht="30" customHeight="1" thickBot="1">
      <c r="A251" s="5"/>
      <c r="B251" s="9"/>
      <c r="C251" s="219">
        <v>6.6</v>
      </c>
      <c r="D251" s="220"/>
      <c r="E251" s="220"/>
      <c r="F251" s="220"/>
      <c r="G251" s="220" t="s">
        <v>171</v>
      </c>
      <c r="H251" s="220"/>
      <c r="I251" s="221"/>
      <c r="J251" s="222"/>
      <c r="K251" s="223"/>
      <c r="L251" s="10"/>
      <c r="M251" s="5"/>
      <c r="N251" s="367"/>
      <c r="O251" s="367"/>
    </row>
    <row r="252" spans="1:15" ht="30" customHeight="1">
      <c r="A252" s="5"/>
      <c r="B252" s="9"/>
      <c r="C252" s="245" t="s">
        <v>387</v>
      </c>
      <c r="D252" s="242"/>
      <c r="E252" s="242"/>
      <c r="F252" s="242"/>
      <c r="G252" s="255" t="s">
        <v>413</v>
      </c>
      <c r="H252" s="255" t="s">
        <v>96</v>
      </c>
      <c r="I252" s="146">
        <v>8474.4</v>
      </c>
      <c r="J252" s="256">
        <v>18409.478423455672</v>
      </c>
      <c r="K252" s="139">
        <f t="shared" ref="K252:K254" si="65">J252*I252</f>
        <v>156009283.95173272</v>
      </c>
      <c r="L252" s="10"/>
      <c r="M252" s="5"/>
      <c r="N252" s="367"/>
      <c r="O252" s="367"/>
    </row>
    <row r="253" spans="1:15" ht="30" customHeight="1">
      <c r="A253" s="5"/>
      <c r="B253" s="9"/>
      <c r="C253" s="245" t="s">
        <v>389</v>
      </c>
      <c r="D253" s="242"/>
      <c r="E253" s="242"/>
      <c r="F253" s="242"/>
      <c r="G253" s="255" t="s">
        <v>414</v>
      </c>
      <c r="H253" s="255" t="s">
        <v>96</v>
      </c>
      <c r="I253" s="146">
        <v>566.70000000000005</v>
      </c>
      <c r="J253" s="256">
        <v>22472.674367346466</v>
      </c>
      <c r="K253" s="139">
        <f t="shared" si="65"/>
        <v>12735264.563975243</v>
      </c>
      <c r="L253" s="10"/>
      <c r="M253" s="5"/>
      <c r="N253" s="367"/>
      <c r="O253" s="367"/>
    </row>
    <row r="254" spans="1:15" ht="30" customHeight="1" thickBot="1">
      <c r="A254" s="5"/>
      <c r="B254" s="9"/>
      <c r="C254" s="245" t="s">
        <v>392</v>
      </c>
      <c r="D254" s="242"/>
      <c r="E254" s="242"/>
      <c r="F254" s="242"/>
      <c r="G254" s="255" t="s">
        <v>173</v>
      </c>
      <c r="H254" s="255" t="s">
        <v>96</v>
      </c>
      <c r="I254" s="146">
        <v>779.4</v>
      </c>
      <c r="J254" s="256">
        <v>25208.028499508244</v>
      </c>
      <c r="K254" s="139">
        <f t="shared" si="65"/>
        <v>19647137.412516724</v>
      </c>
      <c r="L254" s="10"/>
      <c r="M254" s="5"/>
      <c r="N254" s="367"/>
      <c r="O254" s="367"/>
    </row>
    <row r="255" spans="1:15" ht="30" customHeight="1" thickBot="1">
      <c r="A255" s="5"/>
      <c r="B255" s="9"/>
      <c r="C255" s="219">
        <v>6.5</v>
      </c>
      <c r="D255" s="220"/>
      <c r="E255" s="220"/>
      <c r="F255" s="220"/>
      <c r="G255" s="220" t="s">
        <v>226</v>
      </c>
      <c r="H255" s="220"/>
      <c r="I255" s="221"/>
      <c r="J255" s="222"/>
      <c r="K255" s="223"/>
      <c r="L255" s="10"/>
      <c r="M255" s="5"/>
      <c r="N255" s="367"/>
      <c r="O255" s="367"/>
    </row>
    <row r="256" spans="1:15" ht="30" customHeight="1" thickBot="1">
      <c r="A256" s="5"/>
      <c r="B256" s="9"/>
      <c r="C256" s="245" t="s">
        <v>393</v>
      </c>
      <c r="D256" s="242"/>
      <c r="E256" s="242"/>
      <c r="F256" s="242"/>
      <c r="G256" s="255" t="s">
        <v>290</v>
      </c>
      <c r="H256" s="255" t="s">
        <v>291</v>
      </c>
      <c r="I256" s="146">
        <v>172</v>
      </c>
      <c r="J256" s="256">
        <v>839425.25244129018</v>
      </c>
      <c r="K256" s="139">
        <f t="shared" ref="K256" si="66">J256*I256</f>
        <v>144381143.41990191</v>
      </c>
      <c r="L256" s="10"/>
      <c r="M256" s="5"/>
      <c r="N256" s="367"/>
      <c r="O256" s="367"/>
    </row>
    <row r="257" spans="1:15" ht="30" customHeight="1" thickBot="1">
      <c r="A257" s="5"/>
      <c r="B257" s="9"/>
      <c r="C257" s="219">
        <v>6.6</v>
      </c>
      <c r="D257" s="220"/>
      <c r="E257" s="220"/>
      <c r="F257" s="220"/>
      <c r="G257" s="220" t="s">
        <v>198</v>
      </c>
      <c r="H257" s="220"/>
      <c r="I257" s="221"/>
      <c r="J257" s="222"/>
      <c r="K257" s="223"/>
      <c r="L257" s="10"/>
      <c r="M257" s="5"/>
      <c r="N257" s="367"/>
      <c r="O257" s="367"/>
    </row>
    <row r="258" spans="1:15" ht="30" customHeight="1" thickBot="1">
      <c r="A258" s="5"/>
      <c r="B258" s="9"/>
      <c r="C258" s="245" t="s">
        <v>387</v>
      </c>
      <c r="D258" s="242"/>
      <c r="E258" s="242"/>
      <c r="F258" s="242"/>
      <c r="G258" s="255" t="s">
        <v>199</v>
      </c>
      <c r="H258" s="255" t="s">
        <v>166</v>
      </c>
      <c r="I258" s="146">
        <v>569.29999999999995</v>
      </c>
      <c r="J258" s="256">
        <v>87146.956967886857</v>
      </c>
      <c r="K258" s="139">
        <f t="shared" ref="K258" si="67">J258*I258</f>
        <v>49612762.60181798</v>
      </c>
      <c r="L258" s="10"/>
      <c r="M258" s="5"/>
      <c r="N258" s="367"/>
      <c r="O258" s="367"/>
    </row>
    <row r="259" spans="1:15" ht="30" customHeight="1" thickBot="1">
      <c r="A259" s="5"/>
      <c r="B259" s="9"/>
      <c r="C259" s="219">
        <v>6.7</v>
      </c>
      <c r="D259" s="220"/>
      <c r="E259" s="220"/>
      <c r="F259" s="220"/>
      <c r="G259" s="220" t="s">
        <v>200</v>
      </c>
      <c r="H259" s="220"/>
      <c r="I259" s="221"/>
      <c r="J259" s="222"/>
      <c r="K259" s="223"/>
      <c r="L259" s="10"/>
      <c r="M259" s="5"/>
      <c r="N259" s="367"/>
      <c r="O259" s="367"/>
    </row>
    <row r="260" spans="1:15" ht="30" customHeight="1">
      <c r="A260" s="5"/>
      <c r="B260" s="9"/>
      <c r="C260" s="245" t="s">
        <v>394</v>
      </c>
      <c r="D260" s="242"/>
      <c r="E260" s="242"/>
      <c r="F260" s="242"/>
      <c r="G260" s="255" t="s">
        <v>201</v>
      </c>
      <c r="H260" s="255" t="s">
        <v>166</v>
      </c>
      <c r="I260" s="146">
        <v>1382</v>
      </c>
      <c r="J260" s="256">
        <v>45160.598881015321</v>
      </c>
      <c r="K260" s="139">
        <f t="shared" ref="K260:K262" si="68">J260*I260</f>
        <v>62411947.653563172</v>
      </c>
      <c r="L260" s="10"/>
      <c r="M260" s="5"/>
      <c r="N260" s="367"/>
      <c r="O260" s="367"/>
    </row>
    <row r="261" spans="1:15" ht="30" customHeight="1">
      <c r="A261" s="5"/>
      <c r="B261" s="9"/>
      <c r="C261" s="245" t="s">
        <v>395</v>
      </c>
      <c r="D261" s="242"/>
      <c r="E261" s="242"/>
      <c r="F261" s="242"/>
      <c r="G261" s="255" t="s">
        <v>202</v>
      </c>
      <c r="H261" s="255" t="s">
        <v>166</v>
      </c>
      <c r="I261" s="146">
        <v>2847.7</v>
      </c>
      <c r="J261" s="256">
        <v>93401.790765241967</v>
      </c>
      <c r="K261" s="139">
        <f t="shared" si="68"/>
        <v>265980279.56217954</v>
      </c>
      <c r="L261" s="10"/>
      <c r="M261" s="5"/>
      <c r="N261" s="367"/>
      <c r="O261" s="367"/>
    </row>
    <row r="262" spans="1:15" ht="30" customHeight="1" thickBot="1">
      <c r="A262" s="5"/>
      <c r="B262" s="9"/>
      <c r="C262" s="245"/>
      <c r="D262" s="242"/>
      <c r="E262" s="242"/>
      <c r="F262" s="242"/>
      <c r="G262" s="255" t="s">
        <v>203</v>
      </c>
      <c r="H262" s="255" t="s">
        <v>204</v>
      </c>
      <c r="I262" s="146">
        <v>53988.6</v>
      </c>
      <c r="J262" s="256">
        <v>2522.8994422851333</v>
      </c>
      <c r="K262" s="139">
        <f t="shared" si="68"/>
        <v>136207808.82975516</v>
      </c>
      <c r="L262" s="10"/>
      <c r="M262" s="5"/>
      <c r="N262" s="367"/>
      <c r="O262" s="367"/>
    </row>
    <row r="263" spans="1:15" ht="30" customHeight="1" thickBot="1">
      <c r="A263" s="5"/>
      <c r="B263" s="9"/>
      <c r="C263" s="219">
        <v>6.8</v>
      </c>
      <c r="D263" s="220"/>
      <c r="E263" s="220"/>
      <c r="F263" s="220"/>
      <c r="G263" s="220" t="s">
        <v>205</v>
      </c>
      <c r="H263" s="220"/>
      <c r="I263" s="221"/>
      <c r="J263" s="222"/>
      <c r="K263" s="223"/>
      <c r="L263" s="10"/>
      <c r="M263" s="5"/>
      <c r="N263" s="367"/>
      <c r="O263" s="367"/>
    </row>
    <row r="264" spans="1:15" ht="30" customHeight="1" thickBot="1">
      <c r="A264" s="5"/>
      <c r="B264" s="9"/>
      <c r="C264" s="245" t="s">
        <v>396</v>
      </c>
      <c r="D264" s="242"/>
      <c r="E264" s="242"/>
      <c r="F264" s="242"/>
      <c r="G264" s="255" t="s">
        <v>206</v>
      </c>
      <c r="H264" s="255" t="s">
        <v>158</v>
      </c>
      <c r="I264" s="146">
        <v>767</v>
      </c>
      <c r="J264" s="256">
        <v>165707.66946266702</v>
      </c>
      <c r="K264" s="139">
        <f t="shared" ref="K264" si="69">J264*I264</f>
        <v>127097782.47786561</v>
      </c>
      <c r="L264" s="10"/>
      <c r="M264" s="5"/>
      <c r="N264" s="367"/>
      <c r="O264" s="367"/>
    </row>
    <row r="265" spans="1:15" ht="30" customHeight="1" thickBot="1">
      <c r="A265" s="5"/>
      <c r="B265" s="9"/>
      <c r="C265" s="219">
        <v>6.9</v>
      </c>
      <c r="D265" s="220"/>
      <c r="E265" s="220"/>
      <c r="F265" s="220"/>
      <c r="G265" s="220" t="s">
        <v>207</v>
      </c>
      <c r="H265" s="220"/>
      <c r="I265" s="221"/>
      <c r="J265" s="222"/>
      <c r="K265" s="223"/>
      <c r="L265" s="10"/>
      <c r="M265" s="5"/>
      <c r="N265" s="367"/>
      <c r="O265" s="367"/>
    </row>
    <row r="266" spans="1:15" ht="30" customHeight="1" thickBot="1">
      <c r="A266" s="5"/>
      <c r="B266" s="9"/>
      <c r="C266" s="245" t="s">
        <v>397</v>
      </c>
      <c r="D266" s="242"/>
      <c r="E266" s="242"/>
      <c r="F266" s="242"/>
      <c r="G266" s="255" t="s">
        <v>208</v>
      </c>
      <c r="H266" s="255" t="s">
        <v>96</v>
      </c>
      <c r="I266" s="146">
        <v>767</v>
      </c>
      <c r="J266" s="256">
        <v>109706.29048505142</v>
      </c>
      <c r="K266" s="139">
        <f t="shared" ref="K266" si="70">J266*I266</f>
        <v>84144724.802034438</v>
      </c>
      <c r="L266" s="10"/>
      <c r="M266" s="5"/>
      <c r="N266" s="367"/>
      <c r="O266" s="367"/>
    </row>
    <row r="267" spans="1:15" ht="30" customHeight="1" thickBot="1">
      <c r="A267" s="5"/>
      <c r="B267" s="9"/>
      <c r="C267" s="219" t="s">
        <v>398</v>
      </c>
      <c r="D267" s="220"/>
      <c r="E267" s="220"/>
      <c r="F267" s="220"/>
      <c r="G267" s="220" t="s">
        <v>229</v>
      </c>
      <c r="H267" s="220"/>
      <c r="I267" s="221"/>
      <c r="J267" s="222"/>
      <c r="K267" s="223"/>
      <c r="L267" s="10"/>
      <c r="M267" s="5"/>
      <c r="N267" s="367"/>
      <c r="O267" s="367"/>
    </row>
    <row r="268" spans="1:15" ht="30" customHeight="1" thickBot="1">
      <c r="A268" s="5"/>
      <c r="B268" s="9"/>
      <c r="C268" s="245" t="s">
        <v>399</v>
      </c>
      <c r="D268" s="242"/>
      <c r="E268" s="242"/>
      <c r="F268" s="242"/>
      <c r="G268" s="255" t="s">
        <v>230</v>
      </c>
      <c r="H268" s="255" t="s">
        <v>158</v>
      </c>
      <c r="I268" s="146">
        <v>1386</v>
      </c>
      <c r="J268" s="256">
        <v>349268.52151608642</v>
      </c>
      <c r="K268" s="139">
        <f t="shared" ref="K268" si="71">J268*I268</f>
        <v>484086170.8212958</v>
      </c>
      <c r="L268" s="10"/>
      <c r="M268" s="5"/>
      <c r="N268" s="367"/>
      <c r="O268" s="367"/>
    </row>
    <row r="269" spans="1:15" ht="30" customHeight="1" thickBot="1">
      <c r="A269" s="5"/>
      <c r="B269" s="9"/>
      <c r="C269" s="219">
        <v>6.11</v>
      </c>
      <c r="D269" s="220"/>
      <c r="E269" s="220"/>
      <c r="F269" s="220"/>
      <c r="G269" s="220" t="s">
        <v>209</v>
      </c>
      <c r="H269" s="220"/>
      <c r="I269" s="221"/>
      <c r="J269" s="222"/>
      <c r="K269" s="223"/>
      <c r="L269" s="10"/>
      <c r="M269" s="5"/>
      <c r="N269" s="367"/>
      <c r="O269" s="367"/>
    </row>
    <row r="270" spans="1:15" ht="30" customHeight="1" thickBot="1">
      <c r="A270" s="5"/>
      <c r="B270" s="9"/>
      <c r="C270" s="245" t="s">
        <v>400</v>
      </c>
      <c r="D270" s="242"/>
      <c r="E270" s="242"/>
      <c r="F270" s="242"/>
      <c r="G270" s="255" t="s">
        <v>210</v>
      </c>
      <c r="H270" s="255" t="s">
        <v>147</v>
      </c>
      <c r="I270" s="146">
        <v>35</v>
      </c>
      <c r="J270" s="256">
        <v>787980.46747023938</v>
      </c>
      <c r="K270" s="139">
        <f t="shared" ref="K270" si="72">J270*I270</f>
        <v>27579316.36145838</v>
      </c>
      <c r="L270" s="10"/>
      <c r="M270" s="5"/>
      <c r="N270" s="367"/>
      <c r="O270" s="367"/>
    </row>
    <row r="271" spans="1:15" ht="30" customHeight="1" thickBot="1">
      <c r="A271" s="5"/>
      <c r="B271" s="9"/>
      <c r="C271" s="219">
        <v>6.12</v>
      </c>
      <c r="D271" s="220"/>
      <c r="E271" s="220"/>
      <c r="F271" s="220"/>
      <c r="G271" s="220" t="s">
        <v>211</v>
      </c>
      <c r="H271" s="220"/>
      <c r="I271" s="221"/>
      <c r="J271" s="222"/>
      <c r="K271" s="223"/>
      <c r="L271" s="10"/>
      <c r="M271" s="5"/>
      <c r="N271" s="367"/>
      <c r="O271" s="367"/>
    </row>
    <row r="272" spans="1:15" ht="30" customHeight="1" thickBot="1">
      <c r="A272" s="5"/>
      <c r="B272" s="9"/>
      <c r="C272" s="245" t="s">
        <v>401</v>
      </c>
      <c r="D272" s="242"/>
      <c r="E272" s="242"/>
      <c r="F272" s="242"/>
      <c r="G272" s="255" t="s">
        <v>212</v>
      </c>
      <c r="H272" s="255" t="s">
        <v>106</v>
      </c>
      <c r="I272" s="146">
        <v>3</v>
      </c>
      <c r="J272" s="256">
        <v>5932950.9649097659</v>
      </c>
      <c r="K272" s="139">
        <f t="shared" ref="K272" si="73">J272*I272</f>
        <v>17798852.894729298</v>
      </c>
      <c r="L272" s="10"/>
      <c r="M272" s="5"/>
      <c r="N272" s="367"/>
      <c r="O272" s="367"/>
    </row>
    <row r="273" spans="1:15" ht="30" customHeight="1" thickBot="1">
      <c r="A273" s="5"/>
      <c r="B273" s="9"/>
      <c r="C273" s="219">
        <v>6.13</v>
      </c>
      <c r="D273" s="220"/>
      <c r="E273" s="220"/>
      <c r="F273" s="220"/>
      <c r="G273" s="220" t="s">
        <v>213</v>
      </c>
      <c r="H273" s="220"/>
      <c r="I273" s="221"/>
      <c r="J273" s="222"/>
      <c r="K273" s="223"/>
      <c r="L273" s="10"/>
      <c r="M273" s="5"/>
      <c r="N273" s="367"/>
      <c r="O273" s="367"/>
    </row>
    <row r="274" spans="1:15" ht="30" customHeight="1" thickBot="1">
      <c r="A274" s="5"/>
      <c r="B274" s="9"/>
      <c r="C274" s="245" t="s">
        <v>402</v>
      </c>
      <c r="D274" s="242"/>
      <c r="E274" s="242"/>
      <c r="F274" s="242"/>
      <c r="G274" s="255" t="s">
        <v>214</v>
      </c>
      <c r="H274" s="255" t="s">
        <v>166</v>
      </c>
      <c r="I274" s="146">
        <v>20</v>
      </c>
      <c r="J274" s="256">
        <v>1202043.4762140333</v>
      </c>
      <c r="K274" s="139">
        <f t="shared" ref="K274" si="74">J274*I274</f>
        <v>24040869.524280667</v>
      </c>
      <c r="L274" s="10"/>
      <c r="M274" s="5"/>
      <c r="N274" s="367"/>
      <c r="O274" s="367"/>
    </row>
    <row r="275" spans="1:15" ht="30" customHeight="1" thickBot="1">
      <c r="A275" s="5"/>
      <c r="B275" s="9"/>
      <c r="C275" s="219">
        <v>6.16</v>
      </c>
      <c r="D275" s="220"/>
      <c r="E275" s="220"/>
      <c r="F275" s="220"/>
      <c r="G275" s="220" t="s">
        <v>215</v>
      </c>
      <c r="H275" s="220"/>
      <c r="I275" s="221"/>
      <c r="J275" s="222"/>
      <c r="K275" s="223"/>
      <c r="L275" s="10"/>
      <c r="M275" s="5"/>
      <c r="N275" s="367"/>
      <c r="O275" s="367"/>
    </row>
    <row r="276" spans="1:15" ht="30" customHeight="1">
      <c r="A276" s="5"/>
      <c r="B276" s="9"/>
      <c r="C276" s="245" t="s">
        <v>403</v>
      </c>
      <c r="D276" s="242"/>
      <c r="E276" s="242"/>
      <c r="F276" s="242"/>
      <c r="G276" s="255" t="s">
        <v>217</v>
      </c>
      <c r="H276" s="255" t="s">
        <v>106</v>
      </c>
      <c r="I276" s="146">
        <v>31</v>
      </c>
      <c r="J276" s="256">
        <v>345641.41677773185</v>
      </c>
      <c r="K276" s="139">
        <f t="shared" ref="K276:K278" si="75">J276*I276</f>
        <v>10714883.920109687</v>
      </c>
      <c r="L276" s="10"/>
      <c r="M276" s="5"/>
      <c r="N276" s="367"/>
      <c r="O276" s="367"/>
    </row>
    <row r="277" spans="1:15" ht="30" customHeight="1">
      <c r="A277" s="5"/>
      <c r="B277" s="9"/>
      <c r="C277" s="245" t="s">
        <v>404</v>
      </c>
      <c r="D277" s="242"/>
      <c r="E277" s="242"/>
      <c r="F277" s="242"/>
      <c r="G277" s="255" t="s">
        <v>288</v>
      </c>
      <c r="H277" s="255" t="s">
        <v>106</v>
      </c>
      <c r="I277" s="146">
        <v>2</v>
      </c>
      <c r="J277" s="256">
        <v>481476.83866116463</v>
      </c>
      <c r="K277" s="139">
        <f t="shared" si="75"/>
        <v>962953.67732232925</v>
      </c>
      <c r="L277" s="10"/>
      <c r="M277" s="5"/>
      <c r="N277" s="367"/>
      <c r="O277" s="367"/>
    </row>
    <row r="278" spans="1:15" ht="30" customHeight="1" thickBot="1">
      <c r="A278" s="5"/>
      <c r="B278" s="9"/>
      <c r="C278" s="245" t="s">
        <v>405</v>
      </c>
      <c r="D278" s="242"/>
      <c r="E278" s="242"/>
      <c r="F278" s="242"/>
      <c r="G278" s="255" t="s">
        <v>218</v>
      </c>
      <c r="H278" s="255" t="s">
        <v>106</v>
      </c>
      <c r="I278" s="146">
        <v>2</v>
      </c>
      <c r="J278" s="256">
        <v>583483.04436641058</v>
      </c>
      <c r="K278" s="139">
        <f t="shared" si="75"/>
        <v>1166966.0887328212</v>
      </c>
      <c r="L278" s="10"/>
      <c r="M278" s="5"/>
      <c r="N278" s="367"/>
      <c r="O278" s="367"/>
    </row>
    <row r="279" spans="1:15" ht="30" customHeight="1" thickBot="1">
      <c r="A279" s="5"/>
      <c r="B279" s="9"/>
      <c r="C279" s="219">
        <v>6.17</v>
      </c>
      <c r="D279" s="220"/>
      <c r="E279" s="220"/>
      <c r="F279" s="220"/>
      <c r="G279" s="220" t="s">
        <v>415</v>
      </c>
      <c r="H279" s="220"/>
      <c r="I279" s="221"/>
      <c r="J279" s="222"/>
      <c r="K279" s="223"/>
      <c r="L279" s="10"/>
      <c r="M279" s="5"/>
      <c r="N279" s="367"/>
      <c r="O279" s="367"/>
    </row>
    <row r="280" spans="1:15" ht="30" customHeight="1">
      <c r="A280" s="5"/>
      <c r="B280" s="9"/>
      <c r="C280" s="245" t="s">
        <v>406</v>
      </c>
      <c r="D280" s="242"/>
      <c r="E280" s="242"/>
      <c r="F280" s="242"/>
      <c r="G280" s="255" t="s">
        <v>416</v>
      </c>
      <c r="H280" s="255" t="s">
        <v>106</v>
      </c>
      <c r="I280" s="146">
        <v>32</v>
      </c>
      <c r="J280" s="256">
        <v>312491.49651586125</v>
      </c>
      <c r="K280" s="139">
        <f t="shared" ref="K280:K282" si="76">J280*I280</f>
        <v>9999727.8885075599</v>
      </c>
      <c r="L280" s="10"/>
      <c r="M280" s="5"/>
      <c r="N280" s="367"/>
      <c r="O280" s="367"/>
    </row>
    <row r="281" spans="1:15" ht="30" customHeight="1">
      <c r="A281" s="5"/>
      <c r="B281" s="9"/>
      <c r="C281" s="245" t="s">
        <v>407</v>
      </c>
      <c r="D281" s="242"/>
      <c r="E281" s="242"/>
      <c r="F281" s="242"/>
      <c r="G281" s="255" t="s">
        <v>417</v>
      </c>
      <c r="H281" s="255" t="s">
        <v>106</v>
      </c>
      <c r="I281" s="146">
        <v>1</v>
      </c>
      <c r="J281" s="256">
        <v>349049.07818509539</v>
      </c>
      <c r="K281" s="139">
        <f t="shared" si="76"/>
        <v>349049.07818509539</v>
      </c>
      <c r="L281" s="10"/>
      <c r="M281" s="5"/>
      <c r="N281" s="367"/>
      <c r="O281" s="367"/>
    </row>
    <row r="282" spans="1:15" ht="30" customHeight="1" thickBot="1">
      <c r="A282" s="5"/>
      <c r="B282" s="9"/>
      <c r="C282" s="245" t="s">
        <v>408</v>
      </c>
      <c r="D282" s="242"/>
      <c r="E282" s="242"/>
      <c r="F282" s="242"/>
      <c r="G282" s="255" t="s">
        <v>418</v>
      </c>
      <c r="H282" s="255" t="s">
        <v>106</v>
      </c>
      <c r="I282" s="146">
        <v>2</v>
      </c>
      <c r="J282" s="256">
        <v>393489.84703133127</v>
      </c>
      <c r="K282" s="139">
        <f t="shared" si="76"/>
        <v>786979.69406266254</v>
      </c>
      <c r="L282" s="10"/>
      <c r="M282" s="5"/>
      <c r="N282" s="367"/>
      <c r="O282" s="367"/>
    </row>
    <row r="283" spans="1:15" ht="30" customHeight="1" thickBot="1">
      <c r="A283" s="5"/>
      <c r="B283" s="9"/>
      <c r="C283" s="219">
        <v>6.18</v>
      </c>
      <c r="D283" s="220"/>
      <c r="E283" s="220"/>
      <c r="F283" s="220"/>
      <c r="G283" s="220" t="s">
        <v>419</v>
      </c>
      <c r="H283" s="220"/>
      <c r="I283" s="221"/>
      <c r="J283" s="222"/>
      <c r="K283" s="223"/>
      <c r="L283" s="10"/>
      <c r="M283" s="5"/>
      <c r="N283" s="367"/>
      <c r="O283" s="367"/>
    </row>
    <row r="284" spans="1:15" ht="30" customHeight="1">
      <c r="A284" s="5"/>
      <c r="B284" s="9"/>
      <c r="C284" s="245" t="s">
        <v>409</v>
      </c>
      <c r="D284" s="242"/>
      <c r="E284" s="242"/>
      <c r="F284" s="242"/>
      <c r="G284" s="255" t="s">
        <v>420</v>
      </c>
      <c r="H284" s="255" t="s">
        <v>106</v>
      </c>
      <c r="I284" s="146">
        <v>3</v>
      </c>
      <c r="J284" s="256">
        <v>1250576.7932968403</v>
      </c>
      <c r="K284" s="139">
        <f t="shared" ref="K284:K285" si="77">J284*I284</f>
        <v>3751730.3798905211</v>
      </c>
      <c r="L284" s="10"/>
      <c r="M284" s="5"/>
      <c r="N284" s="367"/>
      <c r="O284" s="367"/>
    </row>
    <row r="285" spans="1:15" ht="30" customHeight="1" thickBot="1">
      <c r="A285" s="5"/>
      <c r="B285" s="9"/>
      <c r="C285" s="245"/>
      <c r="D285" s="242"/>
      <c r="E285" s="242"/>
      <c r="F285" s="242"/>
      <c r="G285" s="255" t="s">
        <v>421</v>
      </c>
      <c r="H285" s="255" t="s">
        <v>106</v>
      </c>
      <c r="I285" s="146">
        <v>1</v>
      </c>
      <c r="J285" s="256">
        <v>1250576.7932968403</v>
      </c>
      <c r="K285" s="139">
        <f t="shared" si="77"/>
        <v>1250576.7932968403</v>
      </c>
      <c r="L285" s="10"/>
      <c r="M285" s="5"/>
      <c r="N285" s="367"/>
      <c r="O285" s="367"/>
    </row>
    <row r="286" spans="1:15" ht="30" customHeight="1" thickBot="1">
      <c r="A286" s="5"/>
      <c r="B286" s="9"/>
      <c r="C286" s="219">
        <v>6.19</v>
      </c>
      <c r="D286" s="220"/>
      <c r="E286" s="220"/>
      <c r="F286" s="220"/>
      <c r="G286" s="220" t="s">
        <v>422</v>
      </c>
      <c r="H286" s="220"/>
      <c r="I286" s="221"/>
      <c r="J286" s="222"/>
      <c r="K286" s="223"/>
      <c r="L286" s="10"/>
      <c r="M286" s="5"/>
      <c r="N286" s="367"/>
      <c r="O286" s="367"/>
    </row>
    <row r="287" spans="1:15" ht="30" customHeight="1" thickBot="1">
      <c r="A287" s="5"/>
      <c r="B287" s="9"/>
      <c r="C287" s="245" t="s">
        <v>410</v>
      </c>
      <c r="D287" s="242"/>
      <c r="E287" s="242"/>
      <c r="F287" s="242"/>
      <c r="G287" s="255" t="s">
        <v>423</v>
      </c>
      <c r="H287" s="255" t="s">
        <v>106</v>
      </c>
      <c r="I287" s="146">
        <v>1</v>
      </c>
      <c r="J287" s="256">
        <v>3954560.3132244623</v>
      </c>
      <c r="K287" s="139">
        <f t="shared" ref="K287" si="78">J287*I287</f>
        <v>3954560.3132244623</v>
      </c>
      <c r="L287" s="10"/>
      <c r="M287" s="5"/>
      <c r="N287" s="367"/>
      <c r="O287" s="367"/>
    </row>
    <row r="288" spans="1:15" ht="30" customHeight="1" thickBot="1">
      <c r="A288" s="5"/>
      <c r="B288" s="9"/>
      <c r="C288" s="219">
        <v>6.2</v>
      </c>
      <c r="D288" s="220"/>
      <c r="E288" s="220"/>
      <c r="F288" s="220"/>
      <c r="G288" s="220" t="s">
        <v>424</v>
      </c>
      <c r="H288" s="220"/>
      <c r="I288" s="221"/>
      <c r="J288" s="222"/>
      <c r="K288" s="223"/>
      <c r="L288" s="10"/>
      <c r="M288" s="5"/>
      <c r="N288" s="367"/>
      <c r="O288" s="367"/>
    </row>
    <row r="289" spans="1:15" ht="30" customHeight="1" thickBot="1">
      <c r="A289" s="5"/>
      <c r="B289" s="9"/>
      <c r="C289" s="245" t="s">
        <v>411</v>
      </c>
      <c r="D289" s="242"/>
      <c r="E289" s="242"/>
      <c r="F289" s="242"/>
      <c r="G289" s="255" t="s">
        <v>425</v>
      </c>
      <c r="H289" s="255" t="s">
        <v>106</v>
      </c>
      <c r="I289" s="146">
        <v>802</v>
      </c>
      <c r="J289" s="256">
        <v>283193.71523622761</v>
      </c>
      <c r="K289" s="139">
        <f t="shared" ref="K289" si="79">J289*I289</f>
        <v>227121359.61945453</v>
      </c>
      <c r="L289" s="10"/>
      <c r="M289" s="5"/>
      <c r="N289" s="367"/>
      <c r="O289" s="367"/>
    </row>
    <row r="290" spans="1:15" ht="30" customHeight="1" thickBot="1">
      <c r="A290" s="5"/>
      <c r="B290" s="9"/>
      <c r="C290" s="219">
        <v>6.21</v>
      </c>
      <c r="D290" s="220"/>
      <c r="E290" s="220"/>
      <c r="F290" s="220"/>
      <c r="G290" s="220" t="s">
        <v>426</v>
      </c>
      <c r="H290" s="220"/>
      <c r="I290" s="221"/>
      <c r="J290" s="222"/>
      <c r="K290" s="223"/>
      <c r="L290" s="10"/>
      <c r="M290" s="5"/>
      <c r="N290" s="367"/>
      <c r="O290" s="367"/>
    </row>
    <row r="291" spans="1:15" ht="30" customHeight="1">
      <c r="A291" s="5"/>
      <c r="B291" s="9"/>
      <c r="C291" s="245" t="s">
        <v>412</v>
      </c>
      <c r="D291" s="242"/>
      <c r="E291" s="242"/>
      <c r="F291" s="242"/>
      <c r="G291" s="255" t="s">
        <v>427</v>
      </c>
      <c r="H291" s="255" t="s">
        <v>106</v>
      </c>
      <c r="I291" s="146">
        <v>802</v>
      </c>
      <c r="J291" s="256">
        <v>144023.31381302074</v>
      </c>
      <c r="K291" s="139">
        <f t="shared" ref="K291" si="80">J291*I291</f>
        <v>115506697.67804264</v>
      </c>
      <c r="L291" s="10"/>
      <c r="M291" s="5"/>
      <c r="N291" s="367"/>
      <c r="O291" s="367"/>
    </row>
    <row r="292" spans="1:15" ht="30" customHeight="1" thickBot="1">
      <c r="A292" s="5"/>
      <c r="B292" s="9"/>
      <c r="C292" s="140" t="s">
        <v>18</v>
      </c>
      <c r="D292" s="159"/>
      <c r="E292" s="159"/>
      <c r="F292" s="159"/>
      <c r="G292" s="162"/>
      <c r="H292" s="161"/>
      <c r="I292" s="249"/>
      <c r="J292" s="143"/>
      <c r="K292" s="345">
        <f>SUM(K238:K291)</f>
        <v>2374499307.4741168</v>
      </c>
      <c r="L292" s="10"/>
      <c r="M292" s="5"/>
      <c r="N292" s="367"/>
      <c r="O292" s="367"/>
    </row>
    <row r="293" spans="1:15" ht="30" customHeight="1" thickBot="1">
      <c r="A293" s="5"/>
      <c r="B293" s="9"/>
      <c r="C293" s="246"/>
      <c r="D293" s="247"/>
      <c r="E293" s="247"/>
      <c r="F293" s="247"/>
      <c r="G293" s="248"/>
      <c r="H293" s="247"/>
      <c r="I293" s="344"/>
      <c r="J293" s="250"/>
      <c r="K293" s="251"/>
      <c r="L293" s="10"/>
      <c r="M293" s="5"/>
      <c r="N293" s="367"/>
      <c r="O293" s="367"/>
    </row>
    <row r="294" spans="1:15" ht="30" customHeight="1" thickBot="1">
      <c r="A294" s="5"/>
      <c r="B294" s="9"/>
      <c r="C294" s="132"/>
      <c r="D294" s="133"/>
      <c r="E294" s="133"/>
      <c r="F294" s="133"/>
      <c r="G294" s="133" t="s">
        <v>428</v>
      </c>
      <c r="H294" s="133"/>
      <c r="I294" s="133"/>
      <c r="J294" s="133"/>
      <c r="K294" s="134"/>
      <c r="L294" s="10"/>
      <c r="M294" s="5"/>
      <c r="N294" s="367"/>
      <c r="O294" s="367"/>
    </row>
    <row r="295" spans="1:15" ht="30" customHeight="1" thickBot="1">
      <c r="A295" s="5"/>
      <c r="B295" s="9"/>
      <c r="C295" s="219">
        <v>5.0999999999999996</v>
      </c>
      <c r="D295" s="220"/>
      <c r="E295" s="220"/>
      <c r="F295" s="220"/>
      <c r="G295" s="220" t="s">
        <v>94</v>
      </c>
      <c r="H295" s="220"/>
      <c r="I295" s="221"/>
      <c r="J295" s="222"/>
      <c r="K295" s="223"/>
      <c r="L295" s="10"/>
      <c r="M295" s="5"/>
      <c r="N295" s="367"/>
      <c r="O295" s="367"/>
    </row>
    <row r="296" spans="1:15" ht="30" customHeight="1" thickBot="1">
      <c r="A296" s="5"/>
      <c r="B296" s="9"/>
      <c r="C296" s="243" t="s">
        <v>429</v>
      </c>
      <c r="D296" s="244"/>
      <c r="E296" s="244"/>
      <c r="F296" s="244"/>
      <c r="G296" s="257" t="s">
        <v>430</v>
      </c>
      <c r="H296" s="225" t="s">
        <v>96</v>
      </c>
      <c r="I296" s="230">
        <v>760</v>
      </c>
      <c r="J296" s="232">
        <v>37212.5</v>
      </c>
      <c r="K296" s="139">
        <f t="shared" ref="K296" si="81">J296*I296</f>
        <v>28281500</v>
      </c>
      <c r="L296" s="10"/>
      <c r="M296" s="5"/>
      <c r="N296" s="367"/>
      <c r="O296" s="367"/>
    </row>
    <row r="297" spans="1:15" ht="30" customHeight="1" thickBot="1">
      <c r="A297" s="5"/>
      <c r="B297" s="9"/>
      <c r="C297" s="219">
        <v>5.2</v>
      </c>
      <c r="D297" s="220"/>
      <c r="E297" s="220"/>
      <c r="F297" s="220"/>
      <c r="G297" s="220" t="s">
        <v>347</v>
      </c>
      <c r="H297" s="220"/>
      <c r="I297" s="221"/>
      <c r="J297" s="222"/>
      <c r="K297" s="223"/>
      <c r="L297" s="10"/>
      <c r="M297" s="5"/>
      <c r="N297" s="367"/>
      <c r="O297" s="367"/>
    </row>
    <row r="298" spans="1:15" ht="30" customHeight="1" thickBot="1">
      <c r="A298" s="5"/>
      <c r="B298" s="9"/>
      <c r="C298" s="245" t="s">
        <v>431</v>
      </c>
      <c r="D298" s="242"/>
      <c r="E298" s="242"/>
      <c r="F298" s="242"/>
      <c r="G298" s="255" t="s">
        <v>107</v>
      </c>
      <c r="H298" s="229" t="s">
        <v>106</v>
      </c>
      <c r="I298" s="230">
        <v>1</v>
      </c>
      <c r="J298" s="227">
        <v>1496425</v>
      </c>
      <c r="K298" s="139">
        <f t="shared" ref="K298:K309" si="82">J298*I298</f>
        <v>1496425</v>
      </c>
      <c r="L298" s="10"/>
      <c r="M298" s="5"/>
      <c r="N298" s="367"/>
      <c r="O298" s="367"/>
    </row>
    <row r="299" spans="1:15" ht="30" customHeight="1" thickBot="1">
      <c r="A299" s="5"/>
      <c r="B299" s="9"/>
      <c r="C299" s="219">
        <v>5.6</v>
      </c>
      <c r="D299" s="220"/>
      <c r="E299" s="220"/>
      <c r="F299" s="220"/>
      <c r="G299" s="220" t="s">
        <v>432</v>
      </c>
      <c r="H299" s="220"/>
      <c r="I299" s="221"/>
      <c r="J299" s="222"/>
      <c r="K299" s="223"/>
      <c r="L299" s="10"/>
      <c r="M299" s="5"/>
      <c r="N299" s="367"/>
      <c r="O299" s="367"/>
    </row>
    <row r="300" spans="1:15" ht="30" customHeight="1" thickBot="1">
      <c r="A300" s="5"/>
      <c r="B300" s="9"/>
      <c r="C300" s="245" t="s">
        <v>433</v>
      </c>
      <c r="D300" s="242"/>
      <c r="E300" s="242"/>
      <c r="F300" s="242"/>
      <c r="G300" s="255" t="s">
        <v>434</v>
      </c>
      <c r="H300" s="229" t="s">
        <v>106</v>
      </c>
      <c r="I300" s="230">
        <v>4</v>
      </c>
      <c r="J300" s="232">
        <v>136007.5</v>
      </c>
      <c r="K300" s="139">
        <f t="shared" si="82"/>
        <v>544030</v>
      </c>
      <c r="L300" s="10"/>
      <c r="M300" s="5"/>
      <c r="N300" s="367"/>
      <c r="O300" s="367"/>
    </row>
    <row r="301" spans="1:15" ht="30" customHeight="1" thickBot="1">
      <c r="A301" s="5"/>
      <c r="B301" s="9"/>
      <c r="C301" s="219">
        <v>5.7</v>
      </c>
      <c r="D301" s="220"/>
      <c r="E301" s="220"/>
      <c r="F301" s="220"/>
      <c r="G301" s="220" t="s">
        <v>442</v>
      </c>
      <c r="H301" s="220"/>
      <c r="I301" s="221"/>
      <c r="J301" s="222"/>
      <c r="K301" s="223"/>
      <c r="L301" s="10"/>
      <c r="M301" s="5"/>
      <c r="N301" s="367"/>
      <c r="O301" s="367"/>
    </row>
    <row r="302" spans="1:15" ht="30" customHeight="1" thickBot="1">
      <c r="A302" s="5"/>
      <c r="B302" s="9"/>
      <c r="C302" s="245" t="s">
        <v>435</v>
      </c>
      <c r="D302" s="242"/>
      <c r="E302" s="242"/>
      <c r="F302" s="242"/>
      <c r="G302" s="255" t="s">
        <v>443</v>
      </c>
      <c r="H302" s="229" t="s">
        <v>106</v>
      </c>
      <c r="I302" s="230">
        <v>5</v>
      </c>
      <c r="J302" s="232">
        <v>105116.25</v>
      </c>
      <c r="K302" s="139">
        <f t="shared" si="82"/>
        <v>525581.25</v>
      </c>
      <c r="L302" s="10"/>
      <c r="M302" s="5"/>
      <c r="N302" s="367"/>
      <c r="O302" s="367"/>
    </row>
    <row r="303" spans="1:15" ht="30" customHeight="1" thickBot="1">
      <c r="A303" s="5"/>
      <c r="B303" s="9"/>
      <c r="C303" s="219">
        <v>5.8</v>
      </c>
      <c r="D303" s="220"/>
      <c r="E303" s="220"/>
      <c r="F303" s="220"/>
      <c r="G303" s="220" t="s">
        <v>129</v>
      </c>
      <c r="H303" s="220"/>
      <c r="I303" s="221"/>
      <c r="J303" s="222"/>
      <c r="K303" s="223"/>
      <c r="L303" s="10"/>
      <c r="M303" s="5"/>
      <c r="N303" s="367"/>
      <c r="O303" s="367"/>
    </row>
    <row r="304" spans="1:15" ht="30" customHeight="1" thickBot="1">
      <c r="A304" s="5"/>
      <c r="B304" s="9"/>
      <c r="C304" s="245" t="s">
        <v>436</v>
      </c>
      <c r="D304" s="242"/>
      <c r="E304" s="242"/>
      <c r="F304" s="242"/>
      <c r="G304" s="255" t="s">
        <v>126</v>
      </c>
      <c r="H304" s="229" t="s">
        <v>106</v>
      </c>
      <c r="I304" s="230">
        <v>2</v>
      </c>
      <c r="J304" s="232">
        <v>251968.75</v>
      </c>
      <c r="K304" s="139">
        <f t="shared" si="82"/>
        <v>503937.5</v>
      </c>
      <c r="L304" s="10"/>
      <c r="M304" s="5"/>
      <c r="N304" s="367"/>
      <c r="O304" s="367"/>
    </row>
    <row r="305" spans="1:15" ht="30" customHeight="1" thickBot="1">
      <c r="A305" s="5"/>
      <c r="B305" s="9"/>
      <c r="C305" s="219">
        <v>5.0999999999999996</v>
      </c>
      <c r="D305" s="220"/>
      <c r="E305" s="220"/>
      <c r="F305" s="220"/>
      <c r="G305" s="220" t="s">
        <v>372</v>
      </c>
      <c r="H305" s="220"/>
      <c r="I305" s="221"/>
      <c r="J305" s="222"/>
      <c r="K305" s="223"/>
      <c r="L305" s="10"/>
      <c r="M305" s="5"/>
      <c r="N305" s="367"/>
      <c r="O305" s="367"/>
    </row>
    <row r="306" spans="1:15" ht="30" customHeight="1">
      <c r="A306" s="5"/>
      <c r="B306" s="9"/>
      <c r="C306" s="245" t="s">
        <v>437</v>
      </c>
      <c r="D306" s="242"/>
      <c r="E306" s="242"/>
      <c r="F306" s="242"/>
      <c r="G306" s="255" t="s">
        <v>444</v>
      </c>
      <c r="H306" s="229" t="s">
        <v>106</v>
      </c>
      <c r="I306" s="230">
        <v>16</v>
      </c>
      <c r="J306" s="232">
        <v>247921.25</v>
      </c>
      <c r="K306" s="139">
        <f t="shared" si="82"/>
        <v>3966740</v>
      </c>
      <c r="L306" s="10"/>
      <c r="M306" s="5"/>
      <c r="N306" s="367"/>
      <c r="O306" s="367"/>
    </row>
    <row r="307" spans="1:15" ht="30" customHeight="1">
      <c r="A307" s="5"/>
      <c r="B307" s="9"/>
      <c r="C307" s="245" t="s">
        <v>438</v>
      </c>
      <c r="D307" s="242"/>
      <c r="E307" s="242"/>
      <c r="F307" s="242"/>
      <c r="G307" s="255" t="s">
        <v>378</v>
      </c>
      <c r="H307" s="229" t="s">
        <v>96</v>
      </c>
      <c r="I307" s="230">
        <v>96</v>
      </c>
      <c r="J307" s="232">
        <v>4087.5</v>
      </c>
      <c r="K307" s="139">
        <f t="shared" si="82"/>
        <v>392400</v>
      </c>
      <c r="L307" s="10"/>
      <c r="M307" s="5"/>
      <c r="N307" s="367"/>
      <c r="O307" s="367"/>
    </row>
    <row r="308" spans="1:15" ht="30" customHeight="1">
      <c r="A308" s="5"/>
      <c r="B308" s="9"/>
      <c r="C308" s="245" t="s">
        <v>439</v>
      </c>
      <c r="D308" s="242"/>
      <c r="E308" s="242"/>
      <c r="F308" s="242"/>
      <c r="G308" s="255" t="s">
        <v>379</v>
      </c>
      <c r="H308" s="229" t="s">
        <v>106</v>
      </c>
      <c r="I308" s="230">
        <v>16</v>
      </c>
      <c r="J308" s="232">
        <v>461125</v>
      </c>
      <c r="K308" s="139">
        <f t="shared" si="82"/>
        <v>7378000</v>
      </c>
      <c r="L308" s="10"/>
      <c r="M308" s="5"/>
      <c r="N308" s="367"/>
      <c r="O308" s="367"/>
    </row>
    <row r="309" spans="1:15" ht="30" customHeight="1">
      <c r="A309" s="5"/>
      <c r="B309" s="9"/>
      <c r="C309" s="245" t="s">
        <v>440</v>
      </c>
      <c r="D309" s="242"/>
      <c r="E309" s="242"/>
      <c r="F309" s="242"/>
      <c r="G309" s="255" t="s">
        <v>380</v>
      </c>
      <c r="H309" s="229" t="s">
        <v>106</v>
      </c>
      <c r="I309" s="146">
        <v>16</v>
      </c>
      <c r="J309" s="256">
        <v>163625</v>
      </c>
      <c r="K309" s="139">
        <f t="shared" si="82"/>
        <v>2618000</v>
      </c>
      <c r="L309" s="10"/>
      <c r="M309" s="5"/>
      <c r="N309" s="367"/>
      <c r="O309" s="367"/>
    </row>
    <row r="310" spans="1:15" ht="30" customHeight="1" thickBot="1">
      <c r="A310" s="5"/>
      <c r="B310" s="9"/>
      <c r="C310" s="140" t="s">
        <v>18</v>
      </c>
      <c r="D310" s="159"/>
      <c r="E310" s="159"/>
      <c r="F310" s="159"/>
      <c r="G310" s="162"/>
      <c r="H310" s="161"/>
      <c r="I310" s="137"/>
      <c r="J310" s="143"/>
      <c r="K310" s="345">
        <f>SUM(K294:K309)</f>
        <v>45706613.75</v>
      </c>
      <c r="L310" s="10"/>
      <c r="M310" s="5"/>
      <c r="N310" s="367"/>
      <c r="O310" s="367"/>
    </row>
    <row r="311" spans="1:15" ht="30" customHeight="1" thickBot="1">
      <c r="A311" s="5"/>
      <c r="B311" s="9"/>
      <c r="C311" s="132"/>
      <c r="D311" s="133"/>
      <c r="E311" s="133"/>
      <c r="F311" s="133"/>
      <c r="G311" s="133" t="s">
        <v>453</v>
      </c>
      <c r="H311" s="133"/>
      <c r="I311" s="133"/>
      <c r="J311" s="133"/>
      <c r="K311" s="134"/>
      <c r="L311" s="10"/>
      <c r="M311" s="5"/>
      <c r="N311" s="367"/>
      <c r="O311" s="367"/>
    </row>
    <row r="312" spans="1:15" ht="30" customHeight="1" thickBot="1">
      <c r="A312" s="5"/>
      <c r="B312" s="9"/>
      <c r="C312" s="219"/>
      <c r="D312" s="220"/>
      <c r="E312" s="220"/>
      <c r="F312" s="220"/>
      <c r="G312" s="220" t="s">
        <v>162</v>
      </c>
      <c r="H312" s="220"/>
      <c r="I312" s="221"/>
      <c r="J312" s="222"/>
      <c r="K312" s="223"/>
      <c r="L312" s="10"/>
      <c r="M312" s="5"/>
      <c r="N312" s="367"/>
      <c r="O312" s="367"/>
    </row>
    <row r="313" spans="1:15" ht="30" customHeight="1" thickBot="1">
      <c r="A313" s="5"/>
      <c r="B313" s="9"/>
      <c r="C313" s="219">
        <v>6.3</v>
      </c>
      <c r="D313" s="220"/>
      <c r="E313" s="220"/>
      <c r="F313" s="220"/>
      <c r="G313" s="220" t="s">
        <v>161</v>
      </c>
      <c r="H313" s="220"/>
      <c r="I313" s="221"/>
      <c r="J313" s="222"/>
      <c r="K313" s="223"/>
      <c r="L313" s="10"/>
      <c r="M313" s="5"/>
      <c r="N313" s="367"/>
      <c r="O313" s="367"/>
    </row>
    <row r="314" spans="1:15" ht="30" customHeight="1">
      <c r="A314" s="5"/>
      <c r="B314" s="9"/>
      <c r="C314" s="265" t="s">
        <v>445</v>
      </c>
      <c r="D314" s="266"/>
      <c r="E314" s="266"/>
      <c r="F314" s="266"/>
      <c r="G314" s="267" t="s">
        <v>165</v>
      </c>
      <c r="H314" s="268" t="s">
        <v>166</v>
      </c>
      <c r="I314" s="269">
        <v>364.8</v>
      </c>
      <c r="J314" s="270">
        <v>44068.973138951784</v>
      </c>
      <c r="K314" s="139">
        <f t="shared" ref="K314:K316" si="83">J314*I314</f>
        <v>16076361.401089611</v>
      </c>
      <c r="L314" s="10"/>
      <c r="M314" s="5"/>
      <c r="N314" s="367"/>
      <c r="O314" s="367"/>
    </row>
    <row r="315" spans="1:15" ht="30" customHeight="1">
      <c r="A315" s="5"/>
      <c r="B315" s="9"/>
      <c r="C315" s="258"/>
      <c r="D315" s="242"/>
      <c r="E315" s="242"/>
      <c r="F315" s="242"/>
      <c r="G315" s="257" t="s">
        <v>168</v>
      </c>
      <c r="H315" s="225" t="s">
        <v>169</v>
      </c>
      <c r="I315" s="230">
        <v>5364</v>
      </c>
      <c r="J315" s="232">
        <v>2522.8994422851333</v>
      </c>
      <c r="K315" s="139">
        <f t="shared" si="83"/>
        <v>13532832.608417455</v>
      </c>
      <c r="L315" s="10"/>
      <c r="M315" s="5"/>
      <c r="N315" s="367"/>
      <c r="O315" s="367"/>
    </row>
    <row r="316" spans="1:15" ht="30" customHeight="1" thickBot="1">
      <c r="A316" s="5"/>
      <c r="B316" s="9"/>
      <c r="C316" s="259"/>
      <c r="D316" s="260"/>
      <c r="E316" s="260"/>
      <c r="F316" s="260"/>
      <c r="G316" s="261" t="s">
        <v>170</v>
      </c>
      <c r="H316" s="262" t="s">
        <v>166</v>
      </c>
      <c r="I316" s="263">
        <v>149</v>
      </c>
      <c r="J316" s="264">
        <v>21063.764318690835</v>
      </c>
      <c r="K316" s="139">
        <f t="shared" si="83"/>
        <v>3138500.8834849345</v>
      </c>
      <c r="L316" s="10"/>
      <c r="M316" s="5"/>
      <c r="N316" s="367"/>
      <c r="O316" s="367"/>
    </row>
    <row r="317" spans="1:15" ht="30" customHeight="1" thickBot="1">
      <c r="A317" s="5"/>
      <c r="B317" s="9"/>
      <c r="C317" s="219">
        <v>6.6</v>
      </c>
      <c r="D317" s="220"/>
      <c r="E317" s="220"/>
      <c r="F317" s="220"/>
      <c r="G317" s="220" t="s">
        <v>454</v>
      </c>
      <c r="H317" s="220"/>
      <c r="I317" s="221"/>
      <c r="J317" s="222"/>
      <c r="K317" s="223"/>
      <c r="L317" s="10"/>
      <c r="M317" s="5"/>
      <c r="N317" s="367"/>
      <c r="O317" s="367"/>
    </row>
    <row r="318" spans="1:15" ht="30" customHeight="1" thickBot="1">
      <c r="A318" s="5"/>
      <c r="B318" s="9"/>
      <c r="C318" s="271" t="s">
        <v>446</v>
      </c>
      <c r="D318" s="272"/>
      <c r="E318" s="272"/>
      <c r="F318" s="272"/>
      <c r="G318" s="273" t="s">
        <v>455</v>
      </c>
      <c r="H318" s="274" t="s">
        <v>96</v>
      </c>
      <c r="I318" s="275">
        <v>760</v>
      </c>
      <c r="J318" s="276">
        <v>23056.924764507236</v>
      </c>
      <c r="K318" s="139">
        <f t="shared" ref="K318" si="84">J318*I318</f>
        <v>17523262.821025498</v>
      </c>
      <c r="L318" s="10"/>
      <c r="M318" s="5"/>
      <c r="N318" s="367"/>
      <c r="O318" s="367"/>
    </row>
    <row r="319" spans="1:15" ht="30" customHeight="1" thickBot="1">
      <c r="A319" s="5"/>
      <c r="B319" s="9"/>
      <c r="C319" s="219">
        <v>6.6</v>
      </c>
      <c r="D319" s="220"/>
      <c r="E319" s="220"/>
      <c r="F319" s="220"/>
      <c r="G319" s="220" t="s">
        <v>198</v>
      </c>
      <c r="H319" s="220"/>
      <c r="I319" s="221"/>
      <c r="J319" s="222"/>
      <c r="K319" s="223"/>
      <c r="L319" s="10"/>
      <c r="M319" s="5"/>
      <c r="N319" s="367"/>
      <c r="O319" s="367"/>
    </row>
    <row r="320" spans="1:15" ht="30" customHeight="1" thickBot="1">
      <c r="A320" s="5"/>
      <c r="B320" s="9"/>
      <c r="C320" s="265" t="s">
        <v>446</v>
      </c>
      <c r="D320" s="266"/>
      <c r="E320" s="266"/>
      <c r="F320" s="266"/>
      <c r="G320" s="267" t="s">
        <v>199</v>
      </c>
      <c r="H320" s="268" t="s">
        <v>166</v>
      </c>
      <c r="I320" s="269">
        <v>41.7</v>
      </c>
      <c r="J320" s="270">
        <v>87146.956967886857</v>
      </c>
      <c r="K320" s="139">
        <f t="shared" ref="K320" si="85">J320*I320</f>
        <v>3634028.105560882</v>
      </c>
      <c r="L320" s="10"/>
      <c r="M320" s="5"/>
      <c r="N320" s="367"/>
      <c r="O320" s="367"/>
    </row>
    <row r="321" spans="1:15" ht="30" customHeight="1" thickBot="1">
      <c r="A321" s="5"/>
      <c r="B321" s="9"/>
      <c r="C321" s="219">
        <v>6.7</v>
      </c>
      <c r="D321" s="220"/>
      <c r="E321" s="220"/>
      <c r="F321" s="220"/>
      <c r="G321" s="220" t="s">
        <v>200</v>
      </c>
      <c r="H321" s="220"/>
      <c r="I321" s="221"/>
      <c r="J321" s="222"/>
      <c r="K321" s="223"/>
      <c r="L321" s="10"/>
      <c r="M321" s="5"/>
      <c r="N321" s="367"/>
      <c r="O321" s="367"/>
    </row>
    <row r="322" spans="1:15" ht="30" customHeight="1">
      <c r="A322" s="5"/>
      <c r="B322" s="9"/>
      <c r="C322" s="265" t="s">
        <v>447</v>
      </c>
      <c r="D322" s="266"/>
      <c r="E322" s="266"/>
      <c r="F322" s="266"/>
      <c r="G322" s="267" t="s">
        <v>201</v>
      </c>
      <c r="H322" s="268" t="s">
        <v>166</v>
      </c>
      <c r="I322" s="269">
        <v>102.5</v>
      </c>
      <c r="J322" s="270">
        <v>45160.598881015321</v>
      </c>
      <c r="K322" s="139">
        <f t="shared" ref="K322:K324" si="86">J322*I322</f>
        <v>4628961.3853040701</v>
      </c>
      <c r="L322" s="10"/>
      <c r="M322" s="5"/>
      <c r="N322" s="367"/>
      <c r="O322" s="367"/>
    </row>
    <row r="323" spans="1:15" ht="30" customHeight="1">
      <c r="A323" s="5"/>
      <c r="B323" s="9"/>
      <c r="C323" s="258" t="s">
        <v>448</v>
      </c>
      <c r="D323" s="242"/>
      <c r="E323" s="242"/>
      <c r="F323" s="242"/>
      <c r="G323" s="257" t="s">
        <v>202</v>
      </c>
      <c r="H323" s="225" t="s">
        <v>166</v>
      </c>
      <c r="I323" s="230">
        <v>215.8</v>
      </c>
      <c r="J323" s="232">
        <v>93401.790765241967</v>
      </c>
      <c r="K323" s="139">
        <f t="shared" si="86"/>
        <v>20156106.447139218</v>
      </c>
      <c r="L323" s="10"/>
      <c r="M323" s="5"/>
      <c r="N323" s="367"/>
      <c r="O323" s="367"/>
    </row>
    <row r="324" spans="1:15" ht="30" customHeight="1" thickBot="1">
      <c r="A324" s="5"/>
      <c r="B324" s="9"/>
      <c r="C324" s="258"/>
      <c r="D324" s="242"/>
      <c r="E324" s="242"/>
      <c r="F324" s="242"/>
      <c r="G324" s="257" t="s">
        <v>203</v>
      </c>
      <c r="H324" s="225" t="s">
        <v>204</v>
      </c>
      <c r="I324" s="230">
        <v>2839.3</v>
      </c>
      <c r="J324" s="232">
        <v>2522.8994422851333</v>
      </c>
      <c r="K324" s="139">
        <f t="shared" si="86"/>
        <v>7163268.3864801796</v>
      </c>
      <c r="L324" s="10"/>
      <c r="M324" s="5"/>
      <c r="N324" s="367"/>
      <c r="O324" s="367"/>
    </row>
    <row r="325" spans="1:15" ht="30" customHeight="1" thickBot="1">
      <c r="A325" s="5"/>
      <c r="B325" s="9"/>
      <c r="C325" s="219">
        <v>6.11</v>
      </c>
      <c r="D325" s="220"/>
      <c r="E325" s="220"/>
      <c r="F325" s="220"/>
      <c r="G325" s="220" t="s">
        <v>209</v>
      </c>
      <c r="H325" s="220"/>
      <c r="I325" s="221"/>
      <c r="J325" s="222"/>
      <c r="K325" s="223"/>
      <c r="L325" s="10"/>
      <c r="M325" s="5"/>
      <c r="N325" s="367"/>
      <c r="O325" s="367"/>
    </row>
    <row r="326" spans="1:15" ht="30" customHeight="1" thickBot="1">
      <c r="A326" s="5"/>
      <c r="B326" s="9"/>
      <c r="C326" s="265" t="s">
        <v>449</v>
      </c>
      <c r="D326" s="266"/>
      <c r="E326" s="266"/>
      <c r="F326" s="266"/>
      <c r="G326" s="267" t="s">
        <v>210</v>
      </c>
      <c r="H326" s="268" t="s">
        <v>147</v>
      </c>
      <c r="I326" s="269">
        <v>1</v>
      </c>
      <c r="J326" s="270">
        <v>787980.46747023938</v>
      </c>
      <c r="K326" s="139">
        <f t="shared" ref="K326" si="87">J326*I326</f>
        <v>787980.46747023938</v>
      </c>
      <c r="L326" s="10"/>
      <c r="M326" s="5"/>
      <c r="N326" s="367"/>
      <c r="O326" s="367"/>
    </row>
    <row r="327" spans="1:15" ht="30" customHeight="1" thickBot="1">
      <c r="A327" s="5"/>
      <c r="B327" s="9"/>
      <c r="C327" s="219">
        <v>6.16</v>
      </c>
      <c r="D327" s="220"/>
      <c r="E327" s="220"/>
      <c r="F327" s="220"/>
      <c r="G327" s="220" t="s">
        <v>215</v>
      </c>
      <c r="H327" s="220"/>
      <c r="I327" s="221"/>
      <c r="J327" s="222"/>
      <c r="K327" s="223"/>
      <c r="L327" s="10"/>
      <c r="M327" s="5"/>
      <c r="N327" s="367"/>
      <c r="O327" s="367"/>
    </row>
    <row r="328" spans="1:15" ht="30" customHeight="1" thickBot="1">
      <c r="A328" s="5"/>
      <c r="B328" s="9"/>
      <c r="C328" s="265" t="s">
        <v>450</v>
      </c>
      <c r="D328" s="266"/>
      <c r="E328" s="266"/>
      <c r="F328" s="266"/>
      <c r="G328" s="267" t="s">
        <v>217</v>
      </c>
      <c r="H328" s="268" t="s">
        <v>106</v>
      </c>
      <c r="I328" s="269">
        <v>1</v>
      </c>
      <c r="J328" s="270">
        <v>345641.41677773185</v>
      </c>
      <c r="K328" s="139">
        <f t="shared" ref="K328" si="88">J328*I328</f>
        <v>345641.41677773185</v>
      </c>
      <c r="L328" s="10"/>
      <c r="M328" s="5"/>
      <c r="N328" s="367"/>
      <c r="O328" s="367"/>
    </row>
    <row r="329" spans="1:15" ht="30" customHeight="1" thickBot="1">
      <c r="A329" s="5"/>
      <c r="B329" s="9"/>
      <c r="C329" s="219">
        <v>6.2</v>
      </c>
      <c r="D329" s="220"/>
      <c r="E329" s="220"/>
      <c r="F329" s="220"/>
      <c r="G329" s="220" t="s">
        <v>456</v>
      </c>
      <c r="H329" s="220"/>
      <c r="I329" s="221"/>
      <c r="J329" s="222"/>
      <c r="K329" s="223"/>
      <c r="L329" s="10"/>
      <c r="M329" s="5"/>
      <c r="N329" s="367"/>
      <c r="O329" s="367"/>
    </row>
    <row r="330" spans="1:15" ht="30" customHeight="1" thickBot="1">
      <c r="A330" s="5"/>
      <c r="B330" s="9"/>
      <c r="C330" s="265" t="s">
        <v>451</v>
      </c>
      <c r="D330" s="266"/>
      <c r="E330" s="266"/>
      <c r="F330" s="266"/>
      <c r="G330" s="267" t="s">
        <v>457</v>
      </c>
      <c r="H330" s="268" t="s">
        <v>106</v>
      </c>
      <c r="I330" s="269">
        <v>16</v>
      </c>
      <c r="J330" s="270">
        <v>298582.70297005551</v>
      </c>
      <c r="K330" s="139">
        <f t="shared" ref="K330" si="89">J330*I330</f>
        <v>4777323.2475208882</v>
      </c>
      <c r="L330" s="10"/>
      <c r="M330" s="5"/>
      <c r="N330" s="367"/>
      <c r="O330" s="367"/>
    </row>
    <row r="331" spans="1:15" ht="30" customHeight="1" thickBot="1">
      <c r="A331" s="5"/>
      <c r="B331" s="9"/>
      <c r="C331" s="219">
        <v>6.21</v>
      </c>
      <c r="D331" s="220"/>
      <c r="E331" s="220"/>
      <c r="F331" s="220"/>
      <c r="G331" s="220" t="s">
        <v>426</v>
      </c>
      <c r="H331" s="220"/>
      <c r="I331" s="221"/>
      <c r="J331" s="222"/>
      <c r="K331" s="223"/>
      <c r="L331" s="10"/>
      <c r="M331" s="5"/>
      <c r="N331" s="367"/>
      <c r="O331" s="367"/>
    </row>
    <row r="332" spans="1:15" ht="52.8">
      <c r="A332" s="5"/>
      <c r="B332" s="9"/>
      <c r="C332" s="265" t="s">
        <v>452</v>
      </c>
      <c r="D332" s="266"/>
      <c r="E332" s="266"/>
      <c r="F332" s="266"/>
      <c r="G332" s="267" t="s">
        <v>458</v>
      </c>
      <c r="H332" s="268" t="s">
        <v>106</v>
      </c>
      <c r="I332" s="269">
        <v>16</v>
      </c>
      <c r="J332" s="270">
        <v>144023.31381302074</v>
      </c>
      <c r="K332" s="139">
        <f t="shared" ref="K332" si="90">J332*I332</f>
        <v>2304373.0210083318</v>
      </c>
      <c r="L332" s="10"/>
      <c r="M332" s="5"/>
      <c r="N332" s="367"/>
      <c r="O332" s="367"/>
    </row>
    <row r="333" spans="1:15" ht="30" customHeight="1" thickBot="1">
      <c r="A333" s="5"/>
      <c r="B333" s="9"/>
      <c r="C333" s="140" t="s">
        <v>18</v>
      </c>
      <c r="D333" s="159"/>
      <c r="E333" s="159"/>
      <c r="F333" s="159"/>
      <c r="G333" s="162"/>
      <c r="H333" s="161"/>
      <c r="I333" s="137"/>
      <c r="J333" s="143"/>
      <c r="K333" s="345">
        <f>SUM(K314:K332)</f>
        <v>94068640.191279054</v>
      </c>
      <c r="L333" s="10"/>
      <c r="M333" s="5"/>
      <c r="N333" s="367"/>
      <c r="O333" s="367"/>
    </row>
    <row r="334" spans="1:15" ht="30" customHeight="1" thickBot="1">
      <c r="A334" s="5"/>
      <c r="B334" s="9"/>
      <c r="C334" s="132"/>
      <c r="D334" s="133"/>
      <c r="E334" s="133"/>
      <c r="F334" s="133"/>
      <c r="G334" s="133" t="s">
        <v>459</v>
      </c>
      <c r="H334" s="133"/>
      <c r="I334" s="133"/>
      <c r="J334" s="133"/>
      <c r="K334" s="134"/>
      <c r="L334" s="10"/>
      <c r="M334" s="5"/>
      <c r="N334" s="367"/>
      <c r="O334" s="367"/>
    </row>
    <row r="335" spans="1:15" ht="30" customHeight="1" thickBot="1">
      <c r="A335" s="5"/>
      <c r="B335" s="9"/>
      <c r="C335" s="219">
        <v>7.1</v>
      </c>
      <c r="D335" s="220"/>
      <c r="E335" s="220"/>
      <c r="F335" s="220"/>
      <c r="G335" s="220" t="s">
        <v>347</v>
      </c>
      <c r="H335" s="220"/>
      <c r="I335" s="221"/>
      <c r="J335" s="222"/>
      <c r="K335" s="223"/>
      <c r="L335" s="10"/>
      <c r="M335" s="5"/>
      <c r="N335" s="367"/>
      <c r="O335" s="367"/>
    </row>
    <row r="336" spans="1:15" ht="30" customHeight="1">
      <c r="A336" s="5"/>
      <c r="B336" s="9"/>
      <c r="C336" s="265" t="s">
        <v>460</v>
      </c>
      <c r="D336" s="266"/>
      <c r="E336" s="266"/>
      <c r="F336" s="266"/>
      <c r="G336" s="267" t="s">
        <v>251</v>
      </c>
      <c r="H336" s="268" t="s">
        <v>147</v>
      </c>
      <c r="I336" s="269">
        <v>1</v>
      </c>
      <c r="J336" s="270">
        <v>1829128.75</v>
      </c>
      <c r="K336" s="139">
        <f t="shared" ref="K336:K337" si="91">J336*I336</f>
        <v>1829128.75</v>
      </c>
      <c r="L336" s="10"/>
      <c r="M336" s="5"/>
      <c r="N336" s="367"/>
      <c r="O336" s="367"/>
    </row>
    <row r="337" spans="1:15" ht="30" customHeight="1" thickBot="1">
      <c r="A337" s="5"/>
      <c r="B337" s="9"/>
      <c r="C337" s="258" t="s">
        <v>461</v>
      </c>
      <c r="D337" s="242"/>
      <c r="E337" s="242"/>
      <c r="F337" s="242"/>
      <c r="G337" s="257" t="s">
        <v>108</v>
      </c>
      <c r="H337" s="225" t="s">
        <v>147</v>
      </c>
      <c r="I337" s="230">
        <v>5</v>
      </c>
      <c r="J337" s="232">
        <v>3017146.25</v>
      </c>
      <c r="K337" s="139">
        <f t="shared" si="91"/>
        <v>15085731.25</v>
      </c>
      <c r="L337" s="10"/>
      <c r="M337" s="5"/>
      <c r="N337" s="367"/>
      <c r="O337" s="367"/>
    </row>
    <row r="338" spans="1:15" ht="30" customHeight="1" thickBot="1">
      <c r="A338" s="5"/>
      <c r="B338" s="9"/>
      <c r="C338" s="219">
        <v>7.2</v>
      </c>
      <c r="D338" s="220"/>
      <c r="E338" s="220"/>
      <c r="F338" s="220"/>
      <c r="G338" s="220" t="s">
        <v>462</v>
      </c>
      <c r="H338" s="220"/>
      <c r="I338" s="221"/>
      <c r="J338" s="222"/>
      <c r="K338" s="223"/>
      <c r="L338" s="10"/>
      <c r="M338" s="5"/>
      <c r="N338" s="367"/>
      <c r="O338" s="367"/>
    </row>
    <row r="339" spans="1:15" ht="30" customHeight="1" thickBot="1">
      <c r="A339" s="5"/>
      <c r="B339" s="9"/>
      <c r="C339" s="265" t="s">
        <v>463</v>
      </c>
      <c r="D339" s="266"/>
      <c r="E339" s="266"/>
      <c r="F339" s="266"/>
      <c r="G339" s="267" t="s">
        <v>464</v>
      </c>
      <c r="H339" s="268" t="s">
        <v>147</v>
      </c>
      <c r="I339" s="269">
        <v>2</v>
      </c>
      <c r="J339" s="270">
        <v>2183062.5</v>
      </c>
      <c r="K339" s="139">
        <f t="shared" ref="K339" si="92">J339*I339</f>
        <v>4366125</v>
      </c>
      <c r="L339" s="10"/>
      <c r="M339" s="5"/>
      <c r="N339" s="367"/>
      <c r="O339" s="367"/>
    </row>
    <row r="340" spans="1:15" ht="30" customHeight="1" thickBot="1">
      <c r="A340" s="5"/>
      <c r="B340" s="9"/>
      <c r="C340" s="219">
        <v>7.3</v>
      </c>
      <c r="D340" s="220"/>
      <c r="E340" s="220"/>
      <c r="F340" s="220"/>
      <c r="G340" s="220" t="s">
        <v>465</v>
      </c>
      <c r="H340" s="220"/>
      <c r="I340" s="221"/>
      <c r="J340" s="222"/>
      <c r="K340" s="223"/>
      <c r="L340" s="10"/>
      <c r="M340" s="5"/>
      <c r="N340" s="367"/>
      <c r="O340" s="367"/>
    </row>
    <row r="341" spans="1:15" ht="30" customHeight="1" thickBot="1">
      <c r="A341" s="5"/>
      <c r="B341" s="9"/>
      <c r="C341" s="265" t="s">
        <v>466</v>
      </c>
      <c r="D341" s="266"/>
      <c r="E341" s="266"/>
      <c r="F341" s="266"/>
      <c r="G341" s="267" t="s">
        <v>467</v>
      </c>
      <c r="H341" s="268" t="s">
        <v>147</v>
      </c>
      <c r="I341" s="269">
        <v>1</v>
      </c>
      <c r="J341" s="270">
        <v>15792368.75</v>
      </c>
      <c r="K341" s="139">
        <f t="shared" ref="K341" si="93">J341*I341</f>
        <v>15792368.75</v>
      </c>
      <c r="L341" s="10"/>
      <c r="M341" s="5"/>
      <c r="N341" s="367"/>
      <c r="O341" s="367"/>
    </row>
    <row r="342" spans="1:15" ht="30" customHeight="1" thickBot="1">
      <c r="A342" s="5"/>
      <c r="B342" s="9"/>
      <c r="C342" s="219">
        <v>7.4</v>
      </c>
      <c r="D342" s="220"/>
      <c r="E342" s="220"/>
      <c r="F342" s="220"/>
      <c r="G342" s="220" t="s">
        <v>381</v>
      </c>
      <c r="H342" s="220"/>
      <c r="I342" s="221"/>
      <c r="J342" s="222"/>
      <c r="K342" s="223"/>
      <c r="L342" s="10"/>
      <c r="M342" s="5"/>
      <c r="N342" s="367"/>
      <c r="O342" s="367"/>
    </row>
    <row r="343" spans="1:15" ht="30" customHeight="1">
      <c r="A343" s="5"/>
      <c r="B343" s="9"/>
      <c r="C343" s="265" t="s">
        <v>468</v>
      </c>
      <c r="D343" s="266"/>
      <c r="E343" s="266"/>
      <c r="F343" s="266"/>
      <c r="G343" s="267" t="s">
        <v>383</v>
      </c>
      <c r="H343" s="268" t="s">
        <v>147</v>
      </c>
      <c r="I343" s="269">
        <v>1</v>
      </c>
      <c r="J343" s="270">
        <v>1237600</v>
      </c>
      <c r="K343" s="139">
        <f t="shared" ref="K343:K344" si="94">J343*I343</f>
        <v>1237600</v>
      </c>
      <c r="L343" s="10"/>
      <c r="M343" s="5"/>
      <c r="N343" s="367"/>
      <c r="O343" s="367"/>
    </row>
    <row r="344" spans="1:15" ht="30" customHeight="1" thickBot="1">
      <c r="A344" s="5"/>
      <c r="B344" s="9"/>
      <c r="C344" s="258" t="s">
        <v>469</v>
      </c>
      <c r="D344" s="242"/>
      <c r="E344" s="242"/>
      <c r="F344" s="242"/>
      <c r="G344" s="257" t="s">
        <v>384</v>
      </c>
      <c r="H344" s="225" t="s">
        <v>147</v>
      </c>
      <c r="I344" s="230">
        <v>7</v>
      </c>
      <c r="J344" s="232">
        <v>1664316.25</v>
      </c>
      <c r="K344" s="139">
        <f t="shared" si="94"/>
        <v>11650213.75</v>
      </c>
      <c r="L344" s="10"/>
      <c r="M344" s="5"/>
      <c r="N344" s="367"/>
      <c r="O344" s="367"/>
    </row>
    <row r="345" spans="1:15" ht="30" customHeight="1" thickBot="1">
      <c r="A345" s="5"/>
      <c r="B345" s="9"/>
      <c r="C345" s="219">
        <v>7.5</v>
      </c>
      <c r="D345" s="220"/>
      <c r="E345" s="220"/>
      <c r="F345" s="220"/>
      <c r="G345" s="220" t="s">
        <v>470</v>
      </c>
      <c r="H345" s="220"/>
      <c r="I345" s="221"/>
      <c r="J345" s="222"/>
      <c r="K345" s="223"/>
      <c r="L345" s="10"/>
      <c r="M345" s="5"/>
      <c r="N345" s="367"/>
      <c r="O345" s="367"/>
    </row>
    <row r="346" spans="1:15" ht="30" customHeight="1" thickBot="1">
      <c r="A346" s="5"/>
      <c r="B346" s="9"/>
      <c r="C346" s="265" t="s">
        <v>471</v>
      </c>
      <c r="D346" s="266"/>
      <c r="E346" s="266"/>
      <c r="F346" s="266"/>
      <c r="G346" s="267" t="s">
        <v>472</v>
      </c>
      <c r="H346" s="268" t="s">
        <v>147</v>
      </c>
      <c r="I346" s="269">
        <v>3</v>
      </c>
      <c r="J346" s="270">
        <v>668222.5</v>
      </c>
      <c r="K346" s="139">
        <f t="shared" ref="K346" si="95">J346*I346</f>
        <v>2004667.5</v>
      </c>
      <c r="L346" s="10"/>
      <c r="M346" s="5"/>
      <c r="N346" s="367"/>
      <c r="O346" s="367"/>
    </row>
    <row r="347" spans="1:15" ht="30" customHeight="1" thickBot="1">
      <c r="A347" s="5"/>
      <c r="B347" s="9"/>
      <c r="C347" s="219">
        <v>7.6</v>
      </c>
      <c r="D347" s="220"/>
      <c r="E347" s="220"/>
      <c r="F347" s="220"/>
      <c r="G347" s="220" t="s">
        <v>473</v>
      </c>
      <c r="H347" s="220"/>
      <c r="I347" s="221"/>
      <c r="J347" s="222"/>
      <c r="K347" s="223"/>
      <c r="L347" s="10"/>
      <c r="M347" s="5"/>
      <c r="N347" s="367"/>
      <c r="O347" s="367"/>
    </row>
    <row r="348" spans="1:15" ht="30" customHeight="1" thickBot="1">
      <c r="A348" s="5"/>
      <c r="B348" s="9"/>
      <c r="C348" s="265" t="s">
        <v>474</v>
      </c>
      <c r="D348" s="266"/>
      <c r="E348" s="266"/>
      <c r="F348" s="266"/>
      <c r="G348" s="267" t="s">
        <v>475</v>
      </c>
      <c r="H348" s="268" t="s">
        <v>147</v>
      </c>
      <c r="I348" s="269">
        <v>2</v>
      </c>
      <c r="J348" s="270">
        <v>1590881.25</v>
      </c>
      <c r="K348" s="139">
        <f t="shared" ref="K348" si="96">J348*I348</f>
        <v>3181762.5</v>
      </c>
      <c r="L348" s="10"/>
      <c r="M348" s="5"/>
      <c r="N348" s="367"/>
      <c r="O348" s="367"/>
    </row>
    <row r="349" spans="1:15" ht="30" customHeight="1" thickBot="1">
      <c r="A349" s="5"/>
      <c r="B349" s="9"/>
      <c r="C349" s="219">
        <v>7.7</v>
      </c>
      <c r="D349" s="220"/>
      <c r="E349" s="220"/>
      <c r="F349" s="220"/>
      <c r="G349" s="220" t="s">
        <v>476</v>
      </c>
      <c r="H349" s="220"/>
      <c r="I349" s="221"/>
      <c r="J349" s="222"/>
      <c r="K349" s="223"/>
      <c r="L349" s="10"/>
      <c r="M349" s="5"/>
      <c r="N349" s="367"/>
      <c r="O349" s="367"/>
    </row>
    <row r="350" spans="1:15" ht="30" customHeight="1">
      <c r="A350" s="5"/>
      <c r="B350" s="9"/>
      <c r="C350" s="265" t="s">
        <v>477</v>
      </c>
      <c r="D350" s="266"/>
      <c r="E350" s="266"/>
      <c r="F350" s="266"/>
      <c r="G350" s="267" t="s">
        <v>478</v>
      </c>
      <c r="H350" s="268" t="s">
        <v>147</v>
      </c>
      <c r="I350" s="269">
        <v>5</v>
      </c>
      <c r="J350" s="270">
        <v>3207050</v>
      </c>
      <c r="K350" s="139">
        <f t="shared" ref="K350:K355" si="97">J350*I350</f>
        <v>16035250</v>
      </c>
      <c r="L350" s="10"/>
      <c r="M350" s="5"/>
      <c r="N350" s="367"/>
      <c r="O350" s="367"/>
    </row>
    <row r="351" spans="1:15" ht="30" customHeight="1">
      <c r="A351" s="5"/>
      <c r="B351" s="9"/>
      <c r="C351" s="258" t="s">
        <v>479</v>
      </c>
      <c r="D351" s="242"/>
      <c r="E351" s="242"/>
      <c r="F351" s="242"/>
      <c r="G351" s="257" t="s">
        <v>480</v>
      </c>
      <c r="H351" s="225" t="s">
        <v>147</v>
      </c>
      <c r="I351" s="230">
        <v>15</v>
      </c>
      <c r="J351" s="232">
        <v>1869787.5</v>
      </c>
      <c r="K351" s="139">
        <f t="shared" si="97"/>
        <v>28046812.5</v>
      </c>
      <c r="L351" s="10"/>
      <c r="M351" s="5"/>
      <c r="N351" s="367"/>
      <c r="O351" s="367"/>
    </row>
    <row r="352" spans="1:15" ht="30" customHeight="1">
      <c r="A352" s="5"/>
      <c r="B352" s="9"/>
      <c r="C352" s="258" t="s">
        <v>481</v>
      </c>
      <c r="D352" s="242"/>
      <c r="E352" s="242"/>
      <c r="F352" s="242"/>
      <c r="G352" s="257" t="s">
        <v>482</v>
      </c>
      <c r="H352" s="225" t="s">
        <v>147</v>
      </c>
      <c r="I352" s="230">
        <v>2</v>
      </c>
      <c r="J352" s="232">
        <v>1869787.5</v>
      </c>
      <c r="K352" s="139">
        <f t="shared" si="97"/>
        <v>3739575</v>
      </c>
      <c r="L352" s="10"/>
      <c r="M352" s="5"/>
      <c r="N352" s="367"/>
      <c r="O352" s="367"/>
    </row>
    <row r="353" spans="1:15" ht="30" customHeight="1">
      <c r="A353" s="5"/>
      <c r="B353" s="9"/>
      <c r="C353" s="258" t="s">
        <v>483</v>
      </c>
      <c r="D353" s="242"/>
      <c r="E353" s="242"/>
      <c r="F353" s="242"/>
      <c r="G353" s="257" t="s">
        <v>484</v>
      </c>
      <c r="H353" s="225" t="s">
        <v>147</v>
      </c>
      <c r="I353" s="230">
        <v>1</v>
      </c>
      <c r="J353" s="232">
        <v>1178695</v>
      </c>
      <c r="K353" s="139">
        <f t="shared" si="97"/>
        <v>1178695</v>
      </c>
      <c r="L353" s="10"/>
      <c r="M353" s="5"/>
      <c r="N353" s="367"/>
      <c r="O353" s="367"/>
    </row>
    <row r="354" spans="1:15" ht="30" customHeight="1">
      <c r="A354" s="5"/>
      <c r="B354" s="9"/>
      <c r="C354" s="258" t="s">
        <v>485</v>
      </c>
      <c r="D354" s="242"/>
      <c r="E354" s="242"/>
      <c r="F354" s="242"/>
      <c r="G354" s="257" t="s">
        <v>486</v>
      </c>
      <c r="H354" s="225" t="s">
        <v>147</v>
      </c>
      <c r="I354" s="230">
        <v>1</v>
      </c>
      <c r="J354" s="232">
        <v>1536885</v>
      </c>
      <c r="K354" s="139">
        <f t="shared" si="97"/>
        <v>1536885</v>
      </c>
      <c r="L354" s="10"/>
      <c r="M354" s="5"/>
      <c r="N354" s="367"/>
      <c r="O354" s="367"/>
    </row>
    <row r="355" spans="1:15" ht="30" customHeight="1" thickBot="1">
      <c r="A355" s="5"/>
      <c r="B355" s="9"/>
      <c r="C355" s="258" t="s">
        <v>487</v>
      </c>
      <c r="D355" s="242"/>
      <c r="E355" s="242"/>
      <c r="F355" s="242"/>
      <c r="G355" s="257" t="s">
        <v>488</v>
      </c>
      <c r="H355" s="225" t="s">
        <v>147</v>
      </c>
      <c r="I355" s="230">
        <v>3</v>
      </c>
      <c r="J355" s="232">
        <v>1178695</v>
      </c>
      <c r="K355" s="139">
        <f t="shared" si="97"/>
        <v>3536085</v>
      </c>
      <c r="L355" s="10"/>
      <c r="M355" s="5"/>
      <c r="N355" s="367"/>
      <c r="O355" s="367"/>
    </row>
    <row r="356" spans="1:15" ht="30" customHeight="1" thickBot="1">
      <c r="A356" s="5"/>
      <c r="B356" s="9"/>
      <c r="C356" s="219">
        <v>7.8</v>
      </c>
      <c r="D356" s="220"/>
      <c r="E356" s="220"/>
      <c r="F356" s="220"/>
      <c r="G356" s="220" t="s">
        <v>489</v>
      </c>
      <c r="H356" s="220"/>
      <c r="I356" s="221"/>
      <c r="J356" s="222"/>
      <c r="K356" s="223"/>
      <c r="L356" s="10"/>
      <c r="M356" s="5"/>
      <c r="N356" s="367"/>
      <c r="O356" s="367"/>
    </row>
    <row r="357" spans="1:15" ht="30" customHeight="1">
      <c r="A357" s="5"/>
      <c r="B357" s="9"/>
      <c r="C357" s="265" t="s">
        <v>490</v>
      </c>
      <c r="D357" s="266"/>
      <c r="E357" s="266"/>
      <c r="F357" s="266"/>
      <c r="G357" s="267" t="s">
        <v>491</v>
      </c>
      <c r="H357" s="268" t="s">
        <v>147</v>
      </c>
      <c r="I357" s="269">
        <v>4</v>
      </c>
      <c r="J357" s="270">
        <v>659000</v>
      </c>
      <c r="K357" s="139">
        <f t="shared" ref="K357:K358" si="98">J357*I357</f>
        <v>2636000</v>
      </c>
      <c r="L357" s="10"/>
      <c r="M357" s="5"/>
      <c r="N357" s="367"/>
      <c r="O357" s="367"/>
    </row>
    <row r="358" spans="1:15" ht="30" customHeight="1" thickBot="1">
      <c r="A358" s="5"/>
      <c r="B358" s="9"/>
      <c r="C358" s="258" t="s">
        <v>492</v>
      </c>
      <c r="D358" s="242"/>
      <c r="E358" s="242"/>
      <c r="F358" s="242"/>
      <c r="G358" s="257" t="s">
        <v>493</v>
      </c>
      <c r="H358" s="225" t="s">
        <v>147</v>
      </c>
      <c r="I358" s="230">
        <v>11</v>
      </c>
      <c r="J358" s="232">
        <v>1078441.25</v>
      </c>
      <c r="K358" s="139">
        <f t="shared" si="98"/>
        <v>11862853.75</v>
      </c>
      <c r="L358" s="10"/>
      <c r="M358" s="5"/>
      <c r="N358" s="367"/>
      <c r="O358" s="367"/>
    </row>
    <row r="359" spans="1:15" ht="30" customHeight="1" thickBot="1">
      <c r="A359" s="5"/>
      <c r="B359" s="9"/>
      <c r="C359" s="219">
        <v>7.9</v>
      </c>
      <c r="D359" s="220"/>
      <c r="E359" s="220"/>
      <c r="F359" s="220"/>
      <c r="G359" s="220" t="s">
        <v>494</v>
      </c>
      <c r="H359" s="220"/>
      <c r="I359" s="221"/>
      <c r="J359" s="222"/>
      <c r="K359" s="223"/>
      <c r="L359" s="10"/>
      <c r="M359" s="5"/>
      <c r="N359" s="367"/>
      <c r="O359" s="367"/>
    </row>
    <row r="360" spans="1:15" ht="30" customHeight="1" thickBot="1">
      <c r="A360" s="5"/>
      <c r="B360" s="9"/>
      <c r="C360" s="265" t="s">
        <v>495</v>
      </c>
      <c r="D360" s="266"/>
      <c r="E360" s="266"/>
      <c r="F360" s="266"/>
      <c r="G360" s="267" t="s">
        <v>127</v>
      </c>
      <c r="H360" s="268" t="s">
        <v>147</v>
      </c>
      <c r="I360" s="269">
        <v>1</v>
      </c>
      <c r="J360" s="270">
        <v>452356.25</v>
      </c>
      <c r="K360" s="139">
        <f t="shared" ref="K360" si="99">J360*I360</f>
        <v>452356.25</v>
      </c>
      <c r="L360" s="10"/>
      <c r="M360" s="5"/>
      <c r="N360" s="367"/>
      <c r="O360" s="367"/>
    </row>
    <row r="361" spans="1:15" ht="30" customHeight="1" thickBot="1">
      <c r="A361" s="5"/>
      <c r="B361" s="9"/>
      <c r="C361" s="219">
        <v>7.1</v>
      </c>
      <c r="D361" s="220"/>
      <c r="E361" s="220"/>
      <c r="F361" s="220"/>
      <c r="G361" s="220" t="s">
        <v>496</v>
      </c>
      <c r="H361" s="220"/>
      <c r="I361" s="221"/>
      <c r="J361" s="222"/>
      <c r="K361" s="223"/>
      <c r="L361" s="10"/>
      <c r="M361" s="5"/>
      <c r="N361" s="367"/>
      <c r="O361" s="367"/>
    </row>
    <row r="362" spans="1:15" ht="30" customHeight="1" thickBot="1">
      <c r="A362" s="5"/>
      <c r="B362" s="9"/>
      <c r="C362" s="265" t="s">
        <v>497</v>
      </c>
      <c r="D362" s="266"/>
      <c r="E362" s="266"/>
      <c r="F362" s="266"/>
      <c r="G362" s="267" t="s">
        <v>498</v>
      </c>
      <c r="H362" s="268" t="s">
        <v>152</v>
      </c>
      <c r="I362" s="269">
        <v>12</v>
      </c>
      <c r="J362" s="270">
        <v>2156875</v>
      </c>
      <c r="K362" s="139">
        <f t="shared" ref="K362" si="100">J362*I362</f>
        <v>25882500</v>
      </c>
      <c r="L362" s="10"/>
      <c r="M362" s="5"/>
      <c r="N362" s="367"/>
      <c r="O362" s="367"/>
    </row>
    <row r="363" spans="1:15" ht="30" customHeight="1" thickBot="1">
      <c r="A363" s="5"/>
      <c r="B363" s="9"/>
      <c r="C363" s="219">
        <v>7.11</v>
      </c>
      <c r="D363" s="220"/>
      <c r="E363" s="220"/>
      <c r="F363" s="220"/>
      <c r="G363" s="220" t="s">
        <v>499</v>
      </c>
      <c r="H363" s="220"/>
      <c r="I363" s="221"/>
      <c r="J363" s="222"/>
      <c r="K363" s="223"/>
      <c r="L363" s="10"/>
      <c r="M363" s="5"/>
      <c r="N363" s="367"/>
      <c r="O363" s="367"/>
    </row>
    <row r="364" spans="1:15" ht="30" customHeight="1" thickBot="1">
      <c r="A364" s="5"/>
      <c r="B364" s="9"/>
      <c r="C364" s="265" t="s">
        <v>500</v>
      </c>
      <c r="D364" s="266"/>
      <c r="E364" s="266"/>
      <c r="F364" s="266"/>
      <c r="G364" s="267" t="s">
        <v>501</v>
      </c>
      <c r="H364" s="268" t="s">
        <v>147</v>
      </c>
      <c r="I364" s="269">
        <v>3</v>
      </c>
      <c r="J364" s="270">
        <v>8125</v>
      </c>
      <c r="K364" s="139">
        <f t="shared" ref="K364" si="101">J364*I364</f>
        <v>24375</v>
      </c>
      <c r="L364" s="10"/>
      <c r="M364" s="5"/>
      <c r="N364" s="367"/>
      <c r="O364" s="367"/>
    </row>
    <row r="365" spans="1:15" ht="30" customHeight="1" thickBot="1">
      <c r="A365" s="5"/>
      <c r="B365" s="9"/>
      <c r="C365" s="219">
        <v>7.12</v>
      </c>
      <c r="D365" s="220"/>
      <c r="E365" s="220"/>
      <c r="F365" s="220"/>
      <c r="G365" s="220" t="s">
        <v>502</v>
      </c>
      <c r="H365" s="220"/>
      <c r="I365" s="221"/>
      <c r="J365" s="222"/>
      <c r="K365" s="223"/>
      <c r="L365" s="10"/>
      <c r="M365" s="5"/>
      <c r="N365" s="367"/>
      <c r="O365" s="367"/>
    </row>
    <row r="366" spans="1:15" ht="232.8" customHeight="1" thickBot="1">
      <c r="A366" s="5"/>
      <c r="B366" s="9"/>
      <c r="C366" s="265" t="s">
        <v>503</v>
      </c>
      <c r="D366" s="266"/>
      <c r="E366" s="266"/>
      <c r="F366" s="266"/>
      <c r="G366" s="267" t="s">
        <v>504</v>
      </c>
      <c r="H366" s="268" t="s">
        <v>147</v>
      </c>
      <c r="I366" s="269">
        <v>2</v>
      </c>
      <c r="J366" s="270">
        <v>173750167.5</v>
      </c>
      <c r="K366" s="139">
        <f t="shared" ref="K366" si="102">J366*I366</f>
        <v>347500335</v>
      </c>
      <c r="L366" s="10"/>
      <c r="M366" s="5"/>
      <c r="N366" s="367"/>
      <c r="O366" s="367"/>
    </row>
    <row r="367" spans="1:15" ht="30" customHeight="1" thickBot="1">
      <c r="A367" s="5"/>
      <c r="B367" s="9"/>
      <c r="C367" s="219">
        <v>7.13</v>
      </c>
      <c r="D367" s="220"/>
      <c r="E367" s="220"/>
      <c r="F367" s="220"/>
      <c r="G367" s="220" t="s">
        <v>505</v>
      </c>
      <c r="H367" s="220"/>
      <c r="I367" s="221"/>
      <c r="J367" s="222"/>
      <c r="K367" s="223"/>
      <c r="L367" s="10"/>
      <c r="M367" s="5"/>
      <c r="N367" s="367"/>
      <c r="O367" s="367"/>
    </row>
    <row r="368" spans="1:15" ht="30" customHeight="1" thickBot="1">
      <c r="A368" s="5"/>
      <c r="B368" s="9"/>
      <c r="C368" s="265" t="s">
        <v>506</v>
      </c>
      <c r="D368" s="266"/>
      <c r="E368" s="266"/>
      <c r="F368" s="266"/>
      <c r="G368" s="267" t="s">
        <v>507</v>
      </c>
      <c r="H368" s="268" t="s">
        <v>147</v>
      </c>
      <c r="I368" s="269">
        <v>1</v>
      </c>
      <c r="J368" s="270">
        <v>30290706.25</v>
      </c>
      <c r="K368" s="139">
        <f t="shared" ref="K368" si="103">J368*I368</f>
        <v>30290706.25</v>
      </c>
      <c r="L368" s="10"/>
      <c r="M368" s="5"/>
      <c r="N368" s="367"/>
      <c r="O368" s="367"/>
    </row>
    <row r="369" spans="1:15" ht="30" customHeight="1" thickBot="1">
      <c r="A369" s="5"/>
      <c r="B369" s="9"/>
      <c r="C369" s="219">
        <v>7.14</v>
      </c>
      <c r="D369" s="220"/>
      <c r="E369" s="220"/>
      <c r="F369" s="220"/>
      <c r="G369" s="220" t="s">
        <v>508</v>
      </c>
      <c r="H369" s="220"/>
      <c r="I369" s="221"/>
      <c r="J369" s="222"/>
      <c r="K369" s="223"/>
      <c r="L369" s="10"/>
      <c r="M369" s="5"/>
      <c r="N369" s="367"/>
      <c r="O369" s="367"/>
    </row>
    <row r="370" spans="1:15" ht="66.599999999999994" thickBot="1">
      <c r="A370" s="5"/>
      <c r="B370" s="9"/>
      <c r="C370" s="265" t="s">
        <v>509</v>
      </c>
      <c r="D370" s="266"/>
      <c r="E370" s="266"/>
      <c r="F370" s="266"/>
      <c r="G370" s="267" t="s">
        <v>510</v>
      </c>
      <c r="H370" s="268" t="s">
        <v>147</v>
      </c>
      <c r="I370" s="269">
        <v>2</v>
      </c>
      <c r="J370" s="270">
        <v>6268325</v>
      </c>
      <c r="K370" s="139">
        <f t="shared" ref="K370" si="104">J370*I370</f>
        <v>12536650</v>
      </c>
      <c r="L370" s="10"/>
      <c r="M370" s="5"/>
      <c r="N370" s="367"/>
      <c r="O370" s="367"/>
    </row>
    <row r="371" spans="1:15" ht="30" customHeight="1" thickBot="1">
      <c r="A371" s="5"/>
      <c r="B371" s="9"/>
      <c r="C371" s="219">
        <v>7.17</v>
      </c>
      <c r="D371" s="220"/>
      <c r="E371" s="220"/>
      <c r="F371" s="220"/>
      <c r="G371" s="220" t="s">
        <v>511</v>
      </c>
      <c r="H371" s="220"/>
      <c r="I371" s="221"/>
      <c r="J371" s="222"/>
      <c r="K371" s="223"/>
      <c r="L371" s="10"/>
      <c r="M371" s="5"/>
      <c r="N371" s="367"/>
      <c r="O371" s="367"/>
    </row>
    <row r="372" spans="1:15" ht="30" customHeight="1" thickBot="1">
      <c r="A372" s="5"/>
      <c r="B372" s="9"/>
      <c r="C372" s="265" t="s">
        <v>512</v>
      </c>
      <c r="D372" s="266"/>
      <c r="E372" s="266"/>
      <c r="F372" s="266"/>
      <c r="G372" s="267" t="s">
        <v>507</v>
      </c>
      <c r="H372" s="268" t="s">
        <v>106</v>
      </c>
      <c r="I372" s="269">
        <v>2</v>
      </c>
      <c r="J372" s="270">
        <v>718373.75</v>
      </c>
      <c r="K372" s="139">
        <f t="shared" ref="K372" si="105">J372*I372</f>
        <v>1436747.5</v>
      </c>
      <c r="L372" s="10"/>
      <c r="M372" s="5"/>
      <c r="N372" s="367"/>
      <c r="O372" s="367"/>
    </row>
    <row r="373" spans="1:15" ht="30" customHeight="1" thickBot="1">
      <c r="A373" s="5"/>
      <c r="B373" s="9"/>
      <c r="C373" s="219">
        <v>7.16</v>
      </c>
      <c r="D373" s="220"/>
      <c r="E373" s="220"/>
      <c r="F373" s="220"/>
      <c r="G373" s="220" t="s">
        <v>513</v>
      </c>
      <c r="H373" s="220"/>
      <c r="I373" s="221"/>
      <c r="J373" s="222"/>
      <c r="K373" s="223"/>
      <c r="L373" s="10"/>
      <c r="M373" s="5"/>
      <c r="N373" s="367"/>
      <c r="O373" s="367"/>
    </row>
    <row r="374" spans="1:15" ht="30" customHeight="1">
      <c r="A374" s="5"/>
      <c r="B374" s="9"/>
      <c r="C374" s="265" t="s">
        <v>514</v>
      </c>
      <c r="D374" s="266"/>
      <c r="E374" s="266"/>
      <c r="F374" s="266"/>
      <c r="G374" s="267" t="s">
        <v>515</v>
      </c>
      <c r="H374" s="268" t="s">
        <v>106</v>
      </c>
      <c r="I374" s="269">
        <v>3</v>
      </c>
      <c r="J374" s="270">
        <v>818125</v>
      </c>
      <c r="K374" s="139">
        <f t="shared" ref="K374" si="106">J374*I374</f>
        <v>2454375</v>
      </c>
      <c r="L374" s="10"/>
      <c r="M374" s="5"/>
      <c r="N374" s="367"/>
      <c r="O374" s="367"/>
    </row>
    <row r="375" spans="1:15" ht="30" customHeight="1" thickBot="1">
      <c r="A375" s="5"/>
      <c r="B375" s="9"/>
      <c r="C375" s="140" t="s">
        <v>18</v>
      </c>
      <c r="D375" s="159"/>
      <c r="E375" s="159"/>
      <c r="F375" s="159"/>
      <c r="G375" s="162"/>
      <c r="H375" s="161"/>
      <c r="I375" s="137"/>
      <c r="J375" s="143"/>
      <c r="K375" s="345">
        <f>SUM(K336:K374)</f>
        <v>544297798.75</v>
      </c>
      <c r="L375" s="10"/>
      <c r="M375" s="5"/>
      <c r="N375" s="367"/>
      <c r="O375" s="367"/>
    </row>
    <row r="376" spans="1:15" ht="30" customHeight="1" thickBot="1">
      <c r="A376" s="5"/>
      <c r="B376" s="9"/>
      <c r="C376" s="132"/>
      <c r="D376" s="133"/>
      <c r="E376" s="133"/>
      <c r="F376" s="133"/>
      <c r="G376" s="133" t="s">
        <v>516</v>
      </c>
      <c r="H376" s="133"/>
      <c r="I376" s="133"/>
      <c r="J376" s="133"/>
      <c r="K376" s="134"/>
      <c r="L376" s="10"/>
      <c r="M376" s="5"/>
      <c r="N376" s="367"/>
      <c r="O376" s="367"/>
    </row>
    <row r="377" spans="1:15" ht="30" customHeight="1" thickBot="1">
      <c r="A377" s="5"/>
      <c r="B377" s="9"/>
      <c r="C377" s="219">
        <v>8.1</v>
      </c>
      <c r="D377" s="220"/>
      <c r="E377" s="220"/>
      <c r="F377" s="220"/>
      <c r="G377" s="220" t="s">
        <v>517</v>
      </c>
      <c r="H377" s="220"/>
      <c r="I377" s="221"/>
      <c r="J377" s="222"/>
      <c r="K377" s="223"/>
      <c r="L377" s="10"/>
      <c r="M377" s="5"/>
      <c r="N377" s="367"/>
      <c r="O377" s="367"/>
    </row>
    <row r="378" spans="1:15" ht="30" customHeight="1">
      <c r="A378" s="5"/>
      <c r="B378" s="9"/>
      <c r="C378" s="265" t="s">
        <v>518</v>
      </c>
      <c r="D378" s="266"/>
      <c r="E378" s="266"/>
      <c r="F378" s="266"/>
      <c r="G378" s="267" t="s">
        <v>288</v>
      </c>
      <c r="H378" s="268" t="s">
        <v>147</v>
      </c>
      <c r="I378" s="269">
        <v>1</v>
      </c>
      <c r="J378" s="270">
        <v>481476.83866116463</v>
      </c>
      <c r="K378" s="139">
        <f t="shared" ref="K378:K379" si="107">J378*I378</f>
        <v>481476.83866116463</v>
      </c>
      <c r="L378" s="10"/>
      <c r="M378" s="5"/>
      <c r="N378" s="367"/>
      <c r="O378" s="367"/>
    </row>
    <row r="379" spans="1:15" ht="30" customHeight="1" thickBot="1">
      <c r="A379" s="5"/>
      <c r="B379" s="9"/>
      <c r="C379" s="258" t="s">
        <v>519</v>
      </c>
      <c r="D379" s="242"/>
      <c r="E379" s="242"/>
      <c r="F379" s="242"/>
      <c r="G379" s="257" t="s">
        <v>218</v>
      </c>
      <c r="H379" s="225" t="s">
        <v>147</v>
      </c>
      <c r="I379" s="230">
        <v>5</v>
      </c>
      <c r="J379" s="232">
        <v>583483.04436641058</v>
      </c>
      <c r="K379" s="139">
        <f t="shared" si="107"/>
        <v>2917415.2218320528</v>
      </c>
      <c r="L379" s="10"/>
      <c r="M379" s="5"/>
      <c r="N379" s="367"/>
      <c r="O379" s="367"/>
    </row>
    <row r="380" spans="1:15" ht="48.6" customHeight="1" thickBot="1">
      <c r="A380" s="5"/>
      <c r="B380" s="9"/>
      <c r="C380" s="219">
        <v>8.1999999999999993</v>
      </c>
      <c r="D380" s="220"/>
      <c r="E380" s="220"/>
      <c r="F380" s="220"/>
      <c r="G380" s="327" t="s">
        <v>520</v>
      </c>
      <c r="H380" s="220"/>
      <c r="I380" s="221"/>
      <c r="J380" s="222"/>
      <c r="K380" s="223"/>
      <c r="L380" s="10"/>
      <c r="M380" s="5"/>
      <c r="N380" s="367"/>
      <c r="O380" s="367"/>
    </row>
    <row r="381" spans="1:15" ht="30" customHeight="1" thickBot="1">
      <c r="A381" s="5"/>
      <c r="B381" s="9"/>
      <c r="C381" s="265" t="s">
        <v>521</v>
      </c>
      <c r="D381" s="266"/>
      <c r="E381" s="266"/>
      <c r="F381" s="266"/>
      <c r="G381" s="267" t="s">
        <v>522</v>
      </c>
      <c r="H381" s="268" t="s">
        <v>147</v>
      </c>
      <c r="I381" s="269">
        <v>2</v>
      </c>
      <c r="J381" s="270">
        <v>583483.04436641058</v>
      </c>
      <c r="K381" s="139">
        <f t="shared" ref="K381" si="108">J381*I381</f>
        <v>1166966.0887328212</v>
      </c>
      <c r="L381" s="139"/>
      <c r="M381" s="5"/>
      <c r="N381" s="367"/>
      <c r="O381" s="367"/>
    </row>
    <row r="382" spans="1:15" ht="42" thickBot="1">
      <c r="A382" s="5"/>
      <c r="B382" s="9"/>
      <c r="C382" s="219">
        <v>8.3000000000000007</v>
      </c>
      <c r="D382" s="220"/>
      <c r="E382" s="220"/>
      <c r="F382" s="220"/>
      <c r="G382" s="327" t="s">
        <v>523</v>
      </c>
      <c r="H382" s="220"/>
      <c r="I382" s="221"/>
      <c r="J382" s="222"/>
      <c r="K382" s="223"/>
      <c r="L382" s="10"/>
      <c r="M382" s="5"/>
      <c r="N382" s="367"/>
      <c r="O382" s="367"/>
    </row>
    <row r="383" spans="1:15" ht="30" customHeight="1" thickBot="1">
      <c r="A383" s="5"/>
      <c r="B383" s="9"/>
      <c r="C383" s="265"/>
      <c r="D383" s="266"/>
      <c r="E383" s="266"/>
      <c r="F383" s="266"/>
      <c r="G383" s="267" t="s">
        <v>467</v>
      </c>
      <c r="H383" s="268" t="s">
        <v>147</v>
      </c>
      <c r="I383" s="269">
        <v>1</v>
      </c>
      <c r="J383" s="270">
        <v>583483.04436641058</v>
      </c>
      <c r="K383" s="139">
        <f t="shared" ref="K383" si="109">J383*I383</f>
        <v>583483.04436641058</v>
      </c>
      <c r="L383" s="10"/>
      <c r="M383" s="5"/>
      <c r="N383" s="367"/>
      <c r="O383" s="367"/>
    </row>
    <row r="384" spans="1:15" ht="42" thickBot="1">
      <c r="A384" s="5"/>
      <c r="B384" s="9"/>
      <c r="C384" s="219">
        <v>8.4</v>
      </c>
      <c r="D384" s="220"/>
      <c r="E384" s="220"/>
      <c r="F384" s="220"/>
      <c r="G384" s="327" t="s">
        <v>524</v>
      </c>
      <c r="H384" s="220"/>
      <c r="I384" s="221"/>
      <c r="J384" s="222"/>
      <c r="K384" s="223"/>
      <c r="L384" s="10"/>
      <c r="M384" s="5"/>
      <c r="N384" s="367"/>
      <c r="O384" s="367"/>
    </row>
    <row r="385" spans="1:15" ht="30" customHeight="1">
      <c r="A385" s="5"/>
      <c r="B385" s="9"/>
      <c r="C385" s="265" t="s">
        <v>525</v>
      </c>
      <c r="D385" s="266"/>
      <c r="E385" s="266"/>
      <c r="F385" s="266"/>
      <c r="G385" s="267" t="s">
        <v>383</v>
      </c>
      <c r="H385" s="268" t="s">
        <v>147</v>
      </c>
      <c r="I385" s="269">
        <v>1</v>
      </c>
      <c r="J385" s="270">
        <v>349049.07818509539</v>
      </c>
      <c r="K385" s="139">
        <f t="shared" ref="K385:K386" si="110">J385*I385</f>
        <v>349049.07818509539</v>
      </c>
      <c r="L385" s="10"/>
      <c r="M385" s="5"/>
      <c r="N385" s="367"/>
      <c r="O385" s="367"/>
    </row>
    <row r="386" spans="1:15" ht="30" customHeight="1" thickBot="1">
      <c r="A386" s="5"/>
      <c r="B386" s="9"/>
      <c r="C386" s="258" t="s">
        <v>526</v>
      </c>
      <c r="D386" s="242"/>
      <c r="E386" s="242"/>
      <c r="F386" s="242"/>
      <c r="G386" s="257" t="s">
        <v>384</v>
      </c>
      <c r="H386" s="225" t="s">
        <v>147</v>
      </c>
      <c r="I386" s="230">
        <v>7</v>
      </c>
      <c r="J386" s="232">
        <v>393489.84703133127</v>
      </c>
      <c r="K386" s="139">
        <f t="shared" si="110"/>
        <v>2754428.929219319</v>
      </c>
      <c r="L386" s="10"/>
      <c r="M386" s="5"/>
      <c r="N386" s="367"/>
      <c r="O386" s="367"/>
    </row>
    <row r="387" spans="1:15" ht="42" thickBot="1">
      <c r="A387" s="5"/>
      <c r="B387" s="9"/>
      <c r="C387" s="219">
        <v>8.5</v>
      </c>
      <c r="D387" s="220"/>
      <c r="E387" s="220"/>
      <c r="F387" s="220"/>
      <c r="G387" s="327" t="s">
        <v>527</v>
      </c>
      <c r="H387" s="220"/>
      <c r="I387" s="221"/>
      <c r="J387" s="222"/>
      <c r="K387" s="223"/>
      <c r="L387" s="10"/>
      <c r="M387" s="5"/>
      <c r="N387" s="367"/>
      <c r="O387" s="367"/>
    </row>
    <row r="388" spans="1:15" ht="30" customHeight="1" thickBot="1">
      <c r="A388" s="5"/>
      <c r="B388" s="9"/>
      <c r="C388" s="265" t="s">
        <v>528</v>
      </c>
      <c r="D388" s="266"/>
      <c r="E388" s="266"/>
      <c r="F388" s="266"/>
      <c r="G388" s="267" t="s">
        <v>472</v>
      </c>
      <c r="H388" s="268" t="s">
        <v>147</v>
      </c>
      <c r="I388" s="269">
        <v>3</v>
      </c>
      <c r="J388" s="227">
        <v>415790.60082726442</v>
      </c>
      <c r="K388" s="139">
        <f t="shared" ref="K388" si="111">J388*I388</f>
        <v>1247371.8024817933</v>
      </c>
      <c r="L388" s="10"/>
      <c r="M388" s="5"/>
      <c r="N388" s="367"/>
      <c r="O388" s="367"/>
    </row>
    <row r="389" spans="1:15" ht="42" thickBot="1">
      <c r="A389" s="5"/>
      <c r="B389" s="9"/>
      <c r="C389" s="219">
        <v>8.8000000000000007</v>
      </c>
      <c r="D389" s="220"/>
      <c r="E389" s="220"/>
      <c r="F389" s="220"/>
      <c r="G389" s="327" t="s">
        <v>529</v>
      </c>
      <c r="H389" s="220"/>
      <c r="I389" s="221"/>
      <c r="J389" s="222"/>
      <c r="K389" s="223"/>
      <c r="L389" s="10"/>
      <c r="M389" s="5"/>
      <c r="N389" s="367"/>
      <c r="O389" s="367"/>
    </row>
    <row r="390" spans="1:15" ht="30" customHeight="1" thickBot="1">
      <c r="A390" s="5"/>
      <c r="B390" s="9"/>
      <c r="C390" s="265" t="s">
        <v>530</v>
      </c>
      <c r="D390" s="266"/>
      <c r="E390" s="266"/>
      <c r="F390" s="266"/>
      <c r="G390" s="267" t="s">
        <v>475</v>
      </c>
      <c r="H390" s="268" t="s">
        <v>147</v>
      </c>
      <c r="I390" s="269">
        <v>2</v>
      </c>
      <c r="J390" s="227">
        <v>504623.21803193568</v>
      </c>
      <c r="K390" s="139">
        <f t="shared" ref="K390" si="112">J390*I390</f>
        <v>1009246.4360638714</v>
      </c>
      <c r="L390" s="10"/>
      <c r="M390" s="5"/>
      <c r="N390" s="367"/>
      <c r="O390" s="367"/>
    </row>
    <row r="391" spans="1:15" ht="30" customHeight="1" thickBot="1">
      <c r="A391" s="5"/>
      <c r="B391" s="9"/>
      <c r="C391" s="219">
        <v>8.6999999999999993</v>
      </c>
      <c r="D391" s="220"/>
      <c r="E391" s="220"/>
      <c r="F391" s="220"/>
      <c r="G391" s="220" t="s">
        <v>548</v>
      </c>
      <c r="H391" s="220"/>
      <c r="I391" s="221"/>
      <c r="J391" s="222"/>
      <c r="K391" s="223"/>
      <c r="L391" s="10"/>
      <c r="M391" s="5"/>
      <c r="N391" s="367"/>
      <c r="O391" s="367"/>
    </row>
    <row r="392" spans="1:15" ht="30" customHeight="1">
      <c r="A392" s="5"/>
      <c r="B392" s="9"/>
      <c r="C392" s="265" t="s">
        <v>531</v>
      </c>
      <c r="D392" s="266"/>
      <c r="E392" s="266"/>
      <c r="F392" s="266"/>
      <c r="G392" s="267" t="s">
        <v>478</v>
      </c>
      <c r="H392" s="268" t="s">
        <v>147</v>
      </c>
      <c r="I392" s="269">
        <v>5</v>
      </c>
      <c r="J392" s="270">
        <v>478454.95024331391</v>
      </c>
      <c r="K392" s="139">
        <f t="shared" ref="K392:K397" si="113">J392*I392</f>
        <v>2392274.7512165694</v>
      </c>
      <c r="L392" s="10"/>
      <c r="M392" s="5"/>
      <c r="N392" s="367"/>
      <c r="O392" s="367"/>
    </row>
    <row r="393" spans="1:15" ht="30" customHeight="1">
      <c r="A393" s="5"/>
      <c r="B393" s="9"/>
      <c r="C393" s="258" t="s">
        <v>532</v>
      </c>
      <c r="D393" s="242"/>
      <c r="E393" s="242"/>
      <c r="F393" s="242"/>
      <c r="G393" s="257" t="s">
        <v>549</v>
      </c>
      <c r="H393" s="225" t="s">
        <v>147</v>
      </c>
      <c r="I393" s="230">
        <v>15</v>
      </c>
      <c r="J393" s="232">
        <v>419010.96665276302</v>
      </c>
      <c r="K393" s="139">
        <f t="shared" si="113"/>
        <v>6285164.4997914452</v>
      </c>
      <c r="L393" s="10"/>
      <c r="M393" s="5"/>
      <c r="N393" s="367"/>
      <c r="O393" s="367"/>
    </row>
    <row r="394" spans="1:15" ht="30" customHeight="1">
      <c r="A394" s="5"/>
      <c r="B394" s="9"/>
      <c r="C394" s="258" t="s">
        <v>533</v>
      </c>
      <c r="D394" s="242"/>
      <c r="E394" s="242"/>
      <c r="F394" s="242"/>
      <c r="G394" s="257" t="s">
        <v>482</v>
      </c>
      <c r="H394" s="225" t="s">
        <v>147</v>
      </c>
      <c r="I394" s="230">
        <v>2</v>
      </c>
      <c r="J394" s="232">
        <v>400040.99921193538</v>
      </c>
      <c r="K394" s="139">
        <f t="shared" si="113"/>
        <v>800081.99842387077</v>
      </c>
      <c r="L394" s="10"/>
      <c r="M394" s="5"/>
      <c r="N394" s="367"/>
      <c r="O394" s="367"/>
    </row>
    <row r="395" spans="1:15" ht="30" customHeight="1">
      <c r="A395" s="5"/>
      <c r="B395" s="9"/>
      <c r="C395" s="258" t="s">
        <v>534</v>
      </c>
      <c r="D395" s="242"/>
      <c r="E395" s="242"/>
      <c r="F395" s="242"/>
      <c r="G395" s="257" t="s">
        <v>484</v>
      </c>
      <c r="H395" s="225" t="s">
        <v>147</v>
      </c>
      <c r="I395" s="230">
        <v>1</v>
      </c>
      <c r="J395" s="232">
        <v>379093.246335743</v>
      </c>
      <c r="K395" s="139">
        <f t="shared" si="113"/>
        <v>379093.246335743</v>
      </c>
      <c r="L395" s="10"/>
      <c r="M395" s="5"/>
      <c r="N395" s="367"/>
      <c r="O395" s="367"/>
    </row>
    <row r="396" spans="1:15" ht="30" customHeight="1">
      <c r="A396" s="5"/>
      <c r="B396" s="9"/>
      <c r="C396" s="258" t="s">
        <v>535</v>
      </c>
      <c r="D396" s="242"/>
      <c r="E396" s="242"/>
      <c r="F396" s="242"/>
      <c r="G396" s="257" t="s">
        <v>486</v>
      </c>
      <c r="H396" s="225" t="s">
        <v>147</v>
      </c>
      <c r="I396" s="230">
        <v>1</v>
      </c>
      <c r="J396" s="232">
        <v>400040.99921193538</v>
      </c>
      <c r="K396" s="139">
        <f t="shared" si="113"/>
        <v>400040.99921193538</v>
      </c>
      <c r="L396" s="10"/>
      <c r="M396" s="5"/>
      <c r="N396" s="367"/>
      <c r="O396" s="367"/>
    </row>
    <row r="397" spans="1:15" ht="30" customHeight="1" thickBot="1">
      <c r="A397" s="5"/>
      <c r="B397" s="9"/>
      <c r="C397" s="258" t="s">
        <v>536</v>
      </c>
      <c r="D397" s="242"/>
      <c r="E397" s="242"/>
      <c r="F397" s="242"/>
      <c r="G397" s="257" t="s">
        <v>488</v>
      </c>
      <c r="H397" s="225" t="s">
        <v>147</v>
      </c>
      <c r="I397" s="230">
        <v>3</v>
      </c>
      <c r="J397" s="232">
        <v>379093.246335743</v>
      </c>
      <c r="K397" s="139">
        <f t="shared" si="113"/>
        <v>1137279.739007229</v>
      </c>
      <c r="L397" s="10"/>
      <c r="M397" s="5"/>
      <c r="N397" s="367"/>
      <c r="O397" s="367"/>
    </row>
    <row r="398" spans="1:15" ht="30" customHeight="1" thickBot="1">
      <c r="A398" s="5"/>
      <c r="B398" s="9"/>
      <c r="C398" s="219">
        <v>8.8000000000000007</v>
      </c>
      <c r="D398" s="220"/>
      <c r="E398" s="220"/>
      <c r="F398" s="220"/>
      <c r="G398" s="220" t="s">
        <v>550</v>
      </c>
      <c r="H398" s="220"/>
      <c r="I398" s="221"/>
      <c r="J398" s="222"/>
      <c r="K398" s="223"/>
      <c r="L398" s="10"/>
      <c r="M398" s="5"/>
      <c r="N398" s="367"/>
      <c r="O398" s="367"/>
    </row>
    <row r="399" spans="1:15" ht="30" customHeight="1">
      <c r="A399" s="5"/>
      <c r="B399" s="9"/>
      <c r="C399" s="265" t="s">
        <v>530</v>
      </c>
      <c r="D399" s="266"/>
      <c r="E399" s="266"/>
      <c r="F399" s="266"/>
      <c r="G399" s="267" t="s">
        <v>491</v>
      </c>
      <c r="H399" s="268" t="s">
        <v>147</v>
      </c>
      <c r="I399" s="269">
        <v>4</v>
      </c>
      <c r="J399" s="270">
        <v>424190.94744672906</v>
      </c>
      <c r="K399" s="139">
        <f t="shared" ref="K399:K400" si="114">J399*I399</f>
        <v>1696763.7897869162</v>
      </c>
      <c r="L399" s="10"/>
      <c r="M399" s="5"/>
      <c r="N399" s="367"/>
      <c r="O399" s="367"/>
    </row>
    <row r="400" spans="1:15" ht="30" customHeight="1" thickBot="1">
      <c r="A400" s="5"/>
      <c r="B400" s="9"/>
      <c r="C400" s="258" t="s">
        <v>537</v>
      </c>
      <c r="D400" s="242"/>
      <c r="E400" s="242"/>
      <c r="F400" s="242"/>
      <c r="G400" s="257" t="s">
        <v>493</v>
      </c>
      <c r="H400" s="225" t="s">
        <v>147</v>
      </c>
      <c r="I400" s="230">
        <v>11</v>
      </c>
      <c r="J400" s="232">
        <v>500054.04447136499</v>
      </c>
      <c r="K400" s="139">
        <f t="shared" si="114"/>
        <v>5500594.4891850147</v>
      </c>
      <c r="L400" s="10"/>
      <c r="M400" s="5"/>
      <c r="N400" s="367"/>
      <c r="O400" s="367"/>
    </row>
    <row r="401" spans="1:15" ht="30" customHeight="1" thickBot="1">
      <c r="A401" s="5"/>
      <c r="B401" s="9"/>
      <c r="C401" s="219">
        <v>8.9</v>
      </c>
      <c r="D401" s="220"/>
      <c r="E401" s="220"/>
      <c r="F401" s="220"/>
      <c r="G401" s="220" t="s">
        <v>551</v>
      </c>
      <c r="H401" s="220"/>
      <c r="I401" s="221"/>
      <c r="J401" s="222"/>
      <c r="K401" s="223"/>
      <c r="L401" s="10"/>
      <c r="M401" s="5"/>
      <c r="N401" s="367"/>
      <c r="O401" s="367"/>
    </row>
    <row r="402" spans="1:15" ht="30" customHeight="1">
      <c r="A402" s="5"/>
      <c r="B402" s="9"/>
      <c r="C402" s="265" t="s">
        <v>538</v>
      </c>
      <c r="D402" s="266"/>
      <c r="E402" s="266"/>
      <c r="F402" s="266"/>
      <c r="G402" s="267" t="s">
        <v>552</v>
      </c>
      <c r="H402" s="268" t="s">
        <v>147</v>
      </c>
      <c r="I402" s="269">
        <v>2</v>
      </c>
      <c r="J402" s="270">
        <v>19854321.269264914</v>
      </c>
      <c r="K402" s="139">
        <f t="shared" ref="K402:K404" si="115">J402*I402</f>
        <v>39708642.538529828</v>
      </c>
      <c r="L402" s="10"/>
      <c r="M402" s="5"/>
      <c r="N402" s="367"/>
      <c r="O402" s="367"/>
    </row>
    <row r="403" spans="1:15" ht="30" customHeight="1">
      <c r="A403" s="5"/>
      <c r="B403" s="9"/>
      <c r="C403" s="265" t="s">
        <v>539</v>
      </c>
      <c r="D403" s="266"/>
      <c r="E403" s="266"/>
      <c r="F403" s="266"/>
      <c r="G403" s="267" t="s">
        <v>553</v>
      </c>
      <c r="H403" s="268"/>
      <c r="I403" s="269"/>
      <c r="J403" s="270"/>
      <c r="K403" s="139">
        <f t="shared" si="115"/>
        <v>0</v>
      </c>
      <c r="L403" s="10"/>
      <c r="M403" s="5"/>
      <c r="N403" s="367"/>
      <c r="O403" s="367"/>
    </row>
    <row r="404" spans="1:15" ht="30" customHeight="1" thickBot="1">
      <c r="A404" s="5"/>
      <c r="B404" s="9"/>
      <c r="C404" s="258" t="s">
        <v>540</v>
      </c>
      <c r="D404" s="242"/>
      <c r="E404" s="242"/>
      <c r="F404" s="242"/>
      <c r="G404" s="257" t="s">
        <v>554</v>
      </c>
      <c r="H404" s="225" t="s">
        <v>147</v>
      </c>
      <c r="I404" s="230">
        <v>1</v>
      </c>
      <c r="J404" s="232">
        <v>3954560.3132244623</v>
      </c>
      <c r="K404" s="139">
        <f t="shared" si="115"/>
        <v>3954560.3132244623</v>
      </c>
      <c r="L404" s="10"/>
      <c r="M404" s="5"/>
      <c r="N404" s="367"/>
      <c r="O404" s="367"/>
    </row>
    <row r="405" spans="1:15" ht="30" customHeight="1" thickBot="1">
      <c r="A405" s="5"/>
      <c r="B405" s="9"/>
      <c r="C405" s="219">
        <v>8.11</v>
      </c>
      <c r="D405" s="220"/>
      <c r="E405" s="220"/>
      <c r="F405" s="220"/>
      <c r="G405" s="220" t="s">
        <v>555</v>
      </c>
      <c r="H405" s="220"/>
      <c r="I405" s="221"/>
      <c r="J405" s="222"/>
      <c r="K405" s="223"/>
      <c r="L405" s="10"/>
      <c r="M405" s="5"/>
      <c r="N405" s="367"/>
      <c r="O405" s="367"/>
    </row>
    <row r="406" spans="1:15" ht="30" customHeight="1" thickBot="1">
      <c r="A406" s="5"/>
      <c r="B406" s="9"/>
      <c r="C406" s="265" t="s">
        <v>541</v>
      </c>
      <c r="D406" s="266"/>
      <c r="E406" s="266"/>
      <c r="F406" s="266"/>
      <c r="G406" s="267" t="s">
        <v>556</v>
      </c>
      <c r="H406" s="268" t="s">
        <v>147</v>
      </c>
      <c r="I406" s="269">
        <v>1</v>
      </c>
      <c r="J406" s="270">
        <v>13801058.052114939</v>
      </c>
      <c r="K406" s="139">
        <f t="shared" ref="K406" si="116">J406*I406</f>
        <v>13801058.052114939</v>
      </c>
      <c r="L406" s="10"/>
      <c r="M406" s="5"/>
      <c r="N406" s="367"/>
      <c r="O406" s="367"/>
    </row>
    <row r="407" spans="1:15" ht="30" customHeight="1" thickBot="1">
      <c r="A407" s="5"/>
      <c r="B407" s="9"/>
      <c r="C407" s="219" t="s">
        <v>542</v>
      </c>
      <c r="D407" s="220"/>
      <c r="E407" s="220"/>
      <c r="F407" s="220"/>
      <c r="G407" s="220" t="s">
        <v>557</v>
      </c>
      <c r="H407" s="220"/>
      <c r="I407" s="221"/>
      <c r="J407" s="222"/>
      <c r="K407" s="223"/>
      <c r="L407" s="10"/>
      <c r="M407" s="5"/>
      <c r="N407" s="367"/>
      <c r="O407" s="367"/>
    </row>
    <row r="408" spans="1:15" ht="30" customHeight="1" thickBot="1">
      <c r="A408" s="5"/>
      <c r="B408" s="9"/>
      <c r="C408" s="265" t="s">
        <v>543</v>
      </c>
      <c r="D408" s="266"/>
      <c r="E408" s="266"/>
      <c r="F408" s="266"/>
      <c r="G408" s="267" t="s">
        <v>165</v>
      </c>
      <c r="H408" s="268" t="s">
        <v>166</v>
      </c>
      <c r="I408" s="269">
        <v>10</v>
      </c>
      <c r="J408" s="270">
        <v>44068.973138951784</v>
      </c>
      <c r="K408" s="139">
        <f t="shared" ref="K408" si="117">J408*I408</f>
        <v>440689.73138951784</v>
      </c>
      <c r="L408" s="10"/>
      <c r="M408" s="5"/>
      <c r="N408" s="367"/>
      <c r="O408" s="367"/>
    </row>
    <row r="409" spans="1:15" ht="30" customHeight="1" thickBot="1">
      <c r="A409" s="5"/>
      <c r="B409" s="9"/>
      <c r="C409" s="219" t="s">
        <v>544</v>
      </c>
      <c r="D409" s="220"/>
      <c r="E409" s="220"/>
      <c r="F409" s="220"/>
      <c r="G409" s="220" t="s">
        <v>558</v>
      </c>
      <c r="H409" s="220"/>
      <c r="I409" s="221"/>
      <c r="J409" s="222"/>
      <c r="K409" s="223"/>
      <c r="L409" s="10"/>
      <c r="M409" s="5"/>
      <c r="N409" s="367"/>
      <c r="O409" s="367"/>
    </row>
    <row r="410" spans="1:15" ht="30" customHeight="1" thickBot="1">
      <c r="A410" s="5"/>
      <c r="B410" s="9"/>
      <c r="C410" s="265" t="s">
        <v>545</v>
      </c>
      <c r="D410" s="266"/>
      <c r="E410" s="266"/>
      <c r="F410" s="266"/>
      <c r="G410" s="267" t="s">
        <v>202</v>
      </c>
      <c r="H410" s="268" t="s">
        <v>166</v>
      </c>
      <c r="I410" s="269">
        <v>10</v>
      </c>
      <c r="J410" s="270">
        <v>93401.790765241967</v>
      </c>
      <c r="K410" s="139">
        <f t="shared" ref="K410" si="118">J410*I410</f>
        <v>934017.90765241964</v>
      </c>
      <c r="L410" s="10"/>
      <c r="M410" s="5"/>
      <c r="N410" s="367"/>
      <c r="O410" s="367"/>
    </row>
    <row r="411" spans="1:15" ht="30" customHeight="1" thickBot="1">
      <c r="A411" s="5"/>
      <c r="B411" s="9"/>
      <c r="C411" s="219" t="s">
        <v>546</v>
      </c>
      <c r="D411" s="220"/>
      <c r="E411" s="220"/>
      <c r="F411" s="220"/>
      <c r="G411" s="220" t="s">
        <v>559</v>
      </c>
      <c r="H411" s="220"/>
      <c r="I411" s="221"/>
      <c r="J411" s="222"/>
      <c r="K411" s="223"/>
      <c r="L411" s="10"/>
      <c r="M411" s="5"/>
      <c r="N411" s="367"/>
      <c r="O411" s="367"/>
    </row>
    <row r="412" spans="1:15" ht="26.4">
      <c r="A412" s="5"/>
      <c r="B412" s="9"/>
      <c r="C412" s="265" t="s">
        <v>547</v>
      </c>
      <c r="D412" s="266"/>
      <c r="E412" s="266"/>
      <c r="F412" s="266"/>
      <c r="G412" s="267" t="s">
        <v>560</v>
      </c>
      <c r="H412" s="268" t="s">
        <v>152</v>
      </c>
      <c r="I412" s="269">
        <v>12</v>
      </c>
      <c r="J412" s="270">
        <v>260993.59787234131</v>
      </c>
      <c r="K412" s="139">
        <f t="shared" ref="K412" si="119">J412*I412</f>
        <v>3131923.1744680959</v>
      </c>
      <c r="L412" s="10"/>
      <c r="M412" s="5"/>
      <c r="N412" s="367"/>
      <c r="O412" s="367"/>
    </row>
    <row r="413" spans="1:15" ht="30" customHeight="1" thickBot="1">
      <c r="A413" s="5"/>
      <c r="B413" s="9"/>
      <c r="C413" s="140" t="s">
        <v>18</v>
      </c>
      <c r="D413" s="159"/>
      <c r="E413" s="159"/>
      <c r="F413" s="159"/>
      <c r="G413" s="162"/>
      <c r="H413" s="161"/>
      <c r="I413" s="137"/>
      <c r="J413" s="143"/>
      <c r="K413" s="345">
        <f>SUM(K378:K412)</f>
        <v>91071622.669880524</v>
      </c>
      <c r="L413" s="10"/>
      <c r="M413" s="5"/>
      <c r="N413" s="367"/>
      <c r="O413" s="367"/>
    </row>
    <row r="414" spans="1:15" ht="30" customHeight="1" thickBot="1">
      <c r="A414" s="5"/>
      <c r="B414" s="9"/>
      <c r="C414" s="132"/>
      <c r="D414" s="133"/>
      <c r="E414" s="133"/>
      <c r="F414" s="133"/>
      <c r="G414" s="133" t="s">
        <v>561</v>
      </c>
      <c r="H414" s="133"/>
      <c r="I414" s="133"/>
      <c r="J414" s="133"/>
      <c r="K414" s="134"/>
      <c r="L414" s="10"/>
      <c r="M414" s="5"/>
      <c r="N414" s="367"/>
      <c r="O414" s="367"/>
    </row>
    <row r="415" spans="1:15" ht="30" customHeight="1" thickBot="1">
      <c r="A415" s="5"/>
      <c r="B415" s="9"/>
      <c r="C415" s="219">
        <v>9.1</v>
      </c>
      <c r="D415" s="220"/>
      <c r="E415" s="220"/>
      <c r="F415" s="220"/>
      <c r="G415" s="220" t="s">
        <v>347</v>
      </c>
      <c r="H415" s="220"/>
      <c r="I415" s="221"/>
      <c r="J415" s="222"/>
      <c r="K415" s="223"/>
      <c r="L415" s="10"/>
      <c r="M415" s="5"/>
      <c r="N415" s="367"/>
      <c r="O415" s="367"/>
    </row>
    <row r="416" spans="1:15" ht="30" customHeight="1" thickBot="1">
      <c r="A416" s="5"/>
      <c r="B416" s="9"/>
      <c r="C416" s="265" t="s">
        <v>562</v>
      </c>
      <c r="D416" s="266"/>
      <c r="E416" s="266"/>
      <c r="F416" s="266"/>
      <c r="G416" s="267" t="s">
        <v>108</v>
      </c>
      <c r="H416" s="277" t="s">
        <v>147</v>
      </c>
      <c r="I416" s="278">
        <v>1</v>
      </c>
      <c r="J416" s="227">
        <v>3017146.25</v>
      </c>
      <c r="K416" s="139">
        <f t="shared" ref="K416" si="120">J416*I416</f>
        <v>3017146.25</v>
      </c>
      <c r="L416" s="10"/>
      <c r="M416" s="5"/>
      <c r="N416" s="367"/>
      <c r="O416" s="367"/>
    </row>
    <row r="417" spans="1:15" ht="30" customHeight="1" thickBot="1">
      <c r="A417" s="5"/>
      <c r="B417" s="9"/>
      <c r="C417" s="219">
        <v>9.1999999999999993</v>
      </c>
      <c r="D417" s="220"/>
      <c r="E417" s="220"/>
      <c r="F417" s="220"/>
      <c r="G417" s="220" t="s">
        <v>462</v>
      </c>
      <c r="H417" s="220"/>
      <c r="I417" s="221"/>
      <c r="J417" s="222"/>
      <c r="K417" s="223"/>
      <c r="L417" s="10"/>
      <c r="M417" s="5"/>
      <c r="N417" s="367"/>
      <c r="O417" s="367"/>
    </row>
    <row r="418" spans="1:15" ht="30" customHeight="1" thickBot="1">
      <c r="A418" s="5"/>
      <c r="B418" s="9"/>
      <c r="C418" s="265" t="s">
        <v>563</v>
      </c>
      <c r="D418" s="266"/>
      <c r="E418" s="266"/>
      <c r="F418" s="266"/>
      <c r="G418" s="267" t="s">
        <v>564</v>
      </c>
      <c r="H418" s="268" t="s">
        <v>147</v>
      </c>
      <c r="I418" s="269">
        <v>2</v>
      </c>
      <c r="J418" s="270">
        <v>9891000</v>
      </c>
      <c r="K418" s="139">
        <f t="shared" ref="K418" si="121">J418*I418</f>
        <v>19782000</v>
      </c>
      <c r="L418" s="139"/>
      <c r="M418" s="5"/>
      <c r="N418" s="367"/>
      <c r="O418" s="367"/>
    </row>
    <row r="419" spans="1:15" ht="30" customHeight="1" thickBot="1">
      <c r="A419" s="5"/>
      <c r="B419" s="9"/>
      <c r="C419" s="219">
        <v>9.3000000000000007</v>
      </c>
      <c r="D419" s="220"/>
      <c r="E419" s="220"/>
      <c r="F419" s="220"/>
      <c r="G419" s="220" t="s">
        <v>465</v>
      </c>
      <c r="H419" s="220"/>
      <c r="I419" s="221"/>
      <c r="J419" s="222"/>
      <c r="K419" s="223"/>
      <c r="L419" s="10"/>
      <c r="M419" s="5"/>
      <c r="N419" s="367"/>
      <c r="O419" s="367"/>
    </row>
    <row r="420" spans="1:15" ht="30" customHeight="1" thickBot="1">
      <c r="A420" s="5"/>
      <c r="B420" s="9"/>
      <c r="C420" s="265" t="s">
        <v>565</v>
      </c>
      <c r="D420" s="266"/>
      <c r="E420" s="266"/>
      <c r="F420" s="266"/>
      <c r="G420" s="267" t="s">
        <v>566</v>
      </c>
      <c r="H420" s="268" t="s">
        <v>147</v>
      </c>
      <c r="I420" s="269">
        <v>1</v>
      </c>
      <c r="J420" s="270">
        <v>19938625</v>
      </c>
      <c r="K420" s="139">
        <f t="shared" ref="K420" si="122">J420*I420</f>
        <v>19938625</v>
      </c>
      <c r="L420" s="10"/>
      <c r="M420" s="5"/>
      <c r="N420" s="367"/>
      <c r="O420" s="367"/>
    </row>
    <row r="421" spans="1:15" ht="30" customHeight="1" thickBot="1">
      <c r="A421" s="5"/>
      <c r="B421" s="9"/>
      <c r="C421" s="219">
        <v>9.4</v>
      </c>
      <c r="D421" s="220"/>
      <c r="E421" s="220"/>
      <c r="F421" s="220"/>
      <c r="G421" s="220" t="s">
        <v>381</v>
      </c>
      <c r="H421" s="220"/>
      <c r="I421" s="221"/>
      <c r="J421" s="222"/>
      <c r="K421" s="223"/>
      <c r="L421" s="10"/>
      <c r="M421" s="5"/>
      <c r="N421" s="367"/>
      <c r="O421" s="367"/>
    </row>
    <row r="422" spans="1:15" ht="30" customHeight="1">
      <c r="A422" s="5"/>
      <c r="B422" s="9"/>
      <c r="C422" s="265" t="s">
        <v>567</v>
      </c>
      <c r="D422" s="266"/>
      <c r="E422" s="266"/>
      <c r="F422" s="266"/>
      <c r="G422" s="267" t="s">
        <v>384</v>
      </c>
      <c r="H422" s="268" t="s">
        <v>147</v>
      </c>
      <c r="I422" s="269">
        <v>1</v>
      </c>
      <c r="J422" s="270">
        <v>1664316.25</v>
      </c>
      <c r="K422" s="139">
        <f t="shared" ref="K422:K423" si="123">J422*I422</f>
        <v>1664316.25</v>
      </c>
      <c r="L422" s="10"/>
      <c r="M422" s="5"/>
      <c r="N422" s="367"/>
      <c r="O422" s="367"/>
    </row>
    <row r="423" spans="1:15" ht="30" customHeight="1" thickBot="1">
      <c r="A423" s="5"/>
      <c r="B423" s="9"/>
      <c r="C423" s="258" t="s">
        <v>568</v>
      </c>
      <c r="D423" s="242"/>
      <c r="E423" s="242"/>
      <c r="F423" s="242"/>
      <c r="G423" s="257" t="s">
        <v>569</v>
      </c>
      <c r="H423" s="225" t="s">
        <v>147</v>
      </c>
      <c r="I423" s="230">
        <v>4</v>
      </c>
      <c r="J423" s="232">
        <v>3448768.75</v>
      </c>
      <c r="K423" s="139">
        <f t="shared" si="123"/>
        <v>13795075</v>
      </c>
      <c r="L423" s="10"/>
      <c r="M423" s="5"/>
      <c r="N423" s="367"/>
      <c r="O423" s="367"/>
    </row>
    <row r="424" spans="1:15" ht="30" customHeight="1" thickBot="1">
      <c r="A424" s="5"/>
      <c r="B424" s="9"/>
      <c r="C424" s="219">
        <v>9.9</v>
      </c>
      <c r="D424" s="220"/>
      <c r="E424" s="220"/>
      <c r="F424" s="220"/>
      <c r="G424" s="220" t="s">
        <v>470</v>
      </c>
      <c r="H424" s="220"/>
      <c r="I424" s="221"/>
      <c r="J424" s="222"/>
      <c r="K424" s="223"/>
      <c r="L424" s="10"/>
      <c r="M424" s="5"/>
      <c r="N424" s="367"/>
      <c r="O424" s="367"/>
    </row>
    <row r="425" spans="1:15" ht="30" customHeight="1" thickBot="1">
      <c r="A425" s="5"/>
      <c r="B425" s="9"/>
      <c r="C425" s="265" t="s">
        <v>570</v>
      </c>
      <c r="D425" s="266"/>
      <c r="E425" s="266"/>
      <c r="F425" s="266"/>
      <c r="G425" s="267" t="s">
        <v>571</v>
      </c>
      <c r="H425" s="268" t="s">
        <v>147</v>
      </c>
      <c r="I425" s="269">
        <v>2</v>
      </c>
      <c r="J425" s="227">
        <v>1953087.5</v>
      </c>
      <c r="K425" s="139">
        <f t="shared" ref="K425" si="124">J425*I425</f>
        <v>3906175</v>
      </c>
      <c r="L425" s="10"/>
      <c r="M425" s="5"/>
      <c r="N425" s="367"/>
      <c r="O425" s="367"/>
    </row>
    <row r="426" spans="1:15" ht="30" customHeight="1" thickBot="1">
      <c r="A426" s="5"/>
      <c r="B426" s="9"/>
      <c r="C426" s="219">
        <v>9.6</v>
      </c>
      <c r="D426" s="220"/>
      <c r="E426" s="220"/>
      <c r="F426" s="220"/>
      <c r="G426" s="220" t="s">
        <v>473</v>
      </c>
      <c r="H426" s="220"/>
      <c r="I426" s="221"/>
      <c r="J426" s="222"/>
      <c r="K426" s="223"/>
      <c r="L426" s="10"/>
      <c r="M426" s="5"/>
      <c r="N426" s="367"/>
      <c r="O426" s="367"/>
    </row>
    <row r="427" spans="1:15" ht="30" customHeight="1" thickBot="1">
      <c r="A427" s="5"/>
      <c r="B427" s="9"/>
      <c r="C427" s="265" t="s">
        <v>572</v>
      </c>
      <c r="D427" s="266"/>
      <c r="E427" s="266"/>
      <c r="F427" s="266"/>
      <c r="G427" s="267" t="s">
        <v>573</v>
      </c>
      <c r="H427" s="268" t="s">
        <v>147</v>
      </c>
      <c r="I427" s="269">
        <v>2</v>
      </c>
      <c r="J427" s="227">
        <v>4959511.25</v>
      </c>
      <c r="K427" s="139">
        <f t="shared" ref="K427" si="125">J427*I427</f>
        <v>9919022.5</v>
      </c>
      <c r="L427" s="10"/>
      <c r="M427" s="5"/>
      <c r="N427" s="367"/>
      <c r="O427" s="367"/>
    </row>
    <row r="428" spans="1:15" ht="30" customHeight="1" thickBot="1">
      <c r="A428" s="5"/>
      <c r="B428" s="9"/>
      <c r="C428" s="219">
        <v>9.9</v>
      </c>
      <c r="D428" s="220"/>
      <c r="E428" s="220"/>
      <c r="F428" s="220"/>
      <c r="G428" s="220" t="s">
        <v>476</v>
      </c>
      <c r="H428" s="220"/>
      <c r="I428" s="221"/>
      <c r="J428" s="222"/>
      <c r="K428" s="223"/>
      <c r="L428" s="10"/>
      <c r="M428" s="5"/>
      <c r="N428" s="367"/>
      <c r="O428" s="367"/>
    </row>
    <row r="429" spans="1:15" ht="30" customHeight="1">
      <c r="A429" s="5"/>
      <c r="B429" s="9"/>
      <c r="C429" s="265" t="s">
        <v>570</v>
      </c>
      <c r="D429" s="266"/>
      <c r="E429" s="266"/>
      <c r="F429" s="266"/>
      <c r="G429" s="267" t="s">
        <v>574</v>
      </c>
      <c r="H429" s="268" t="s">
        <v>147</v>
      </c>
      <c r="I429" s="269">
        <v>4</v>
      </c>
      <c r="J429" s="270">
        <v>5947620</v>
      </c>
      <c r="K429" s="139">
        <f t="shared" ref="K429:K434" si="126">J429*I429</f>
        <v>23790480</v>
      </c>
      <c r="L429" s="10"/>
      <c r="M429" s="5"/>
      <c r="N429" s="367"/>
      <c r="O429" s="367"/>
    </row>
    <row r="430" spans="1:15" ht="30" customHeight="1">
      <c r="A430" s="5"/>
      <c r="B430" s="9"/>
      <c r="C430" s="258" t="s">
        <v>575</v>
      </c>
      <c r="D430" s="242"/>
      <c r="E430" s="242"/>
      <c r="F430" s="242"/>
      <c r="G430" s="257" t="s">
        <v>576</v>
      </c>
      <c r="H430" s="225" t="s">
        <v>147</v>
      </c>
      <c r="I430" s="230">
        <v>3</v>
      </c>
      <c r="J430" s="232">
        <v>1557710</v>
      </c>
      <c r="K430" s="139">
        <f t="shared" si="126"/>
        <v>4673130</v>
      </c>
      <c r="L430" s="10"/>
      <c r="M430" s="5"/>
      <c r="N430" s="367"/>
      <c r="O430" s="367"/>
    </row>
    <row r="431" spans="1:15" ht="30" customHeight="1">
      <c r="A431" s="5"/>
      <c r="B431" s="9"/>
      <c r="C431" s="258" t="s">
        <v>577</v>
      </c>
      <c r="D431" s="242"/>
      <c r="E431" s="242"/>
      <c r="F431" s="242"/>
      <c r="G431" s="257" t="s">
        <v>578</v>
      </c>
      <c r="H431" s="225" t="s">
        <v>147</v>
      </c>
      <c r="I431" s="230">
        <v>15</v>
      </c>
      <c r="J431" s="232">
        <v>3959725</v>
      </c>
      <c r="K431" s="139">
        <f t="shared" si="126"/>
        <v>59395875</v>
      </c>
      <c r="L431" s="10"/>
      <c r="M431" s="5"/>
      <c r="N431" s="367"/>
      <c r="O431" s="367"/>
    </row>
    <row r="432" spans="1:15" ht="30" customHeight="1">
      <c r="A432" s="5"/>
      <c r="B432" s="9"/>
      <c r="C432" s="258" t="s">
        <v>579</v>
      </c>
      <c r="D432" s="242"/>
      <c r="E432" s="242"/>
      <c r="F432" s="242"/>
      <c r="G432" s="257" t="s">
        <v>482</v>
      </c>
      <c r="H432" s="225" t="s">
        <v>147</v>
      </c>
      <c r="I432" s="230">
        <v>2</v>
      </c>
      <c r="J432" s="232">
        <v>1869787.5</v>
      </c>
      <c r="K432" s="139">
        <f t="shared" si="126"/>
        <v>3739575</v>
      </c>
      <c r="L432" s="10"/>
      <c r="M432" s="5"/>
      <c r="N432" s="367"/>
      <c r="O432" s="367"/>
    </row>
    <row r="433" spans="1:15" ht="30" customHeight="1">
      <c r="A433" s="5"/>
      <c r="B433" s="9"/>
      <c r="C433" s="258" t="s">
        <v>580</v>
      </c>
      <c r="D433" s="242"/>
      <c r="E433" s="242"/>
      <c r="F433" s="242"/>
      <c r="G433" s="257" t="s">
        <v>581</v>
      </c>
      <c r="H433" s="225" t="s">
        <v>147</v>
      </c>
      <c r="I433" s="230">
        <v>3</v>
      </c>
      <c r="J433" s="232">
        <v>2540650</v>
      </c>
      <c r="K433" s="139">
        <f t="shared" si="126"/>
        <v>7621950</v>
      </c>
      <c r="L433" s="10"/>
      <c r="M433" s="5"/>
      <c r="N433" s="367"/>
      <c r="O433" s="367"/>
    </row>
    <row r="434" spans="1:15" ht="30" customHeight="1" thickBot="1">
      <c r="A434" s="5"/>
      <c r="B434" s="9"/>
      <c r="C434" s="258" t="s">
        <v>582</v>
      </c>
      <c r="D434" s="242"/>
      <c r="E434" s="242"/>
      <c r="F434" s="242"/>
      <c r="G434" s="257" t="s">
        <v>480</v>
      </c>
      <c r="H434" s="225" t="s">
        <v>147</v>
      </c>
      <c r="I434" s="230">
        <v>2</v>
      </c>
      <c r="J434" s="232">
        <v>1869787.5</v>
      </c>
      <c r="K434" s="139">
        <f t="shared" si="126"/>
        <v>3739575</v>
      </c>
      <c r="L434" s="10"/>
      <c r="M434" s="5"/>
      <c r="N434" s="367"/>
      <c r="O434" s="367"/>
    </row>
    <row r="435" spans="1:15" ht="30" customHeight="1" thickBot="1">
      <c r="A435" s="5"/>
      <c r="B435" s="9"/>
      <c r="C435" s="219">
        <v>9.8000000000000007</v>
      </c>
      <c r="D435" s="220"/>
      <c r="E435" s="220"/>
      <c r="F435" s="220"/>
      <c r="G435" s="220" t="s">
        <v>489</v>
      </c>
      <c r="H435" s="220"/>
      <c r="I435" s="221"/>
      <c r="J435" s="222"/>
      <c r="K435" s="223"/>
      <c r="L435" s="10"/>
      <c r="M435" s="5"/>
      <c r="N435" s="367"/>
      <c r="O435" s="367"/>
    </row>
    <row r="436" spans="1:15" ht="30" customHeight="1">
      <c r="A436" s="5"/>
      <c r="B436" s="9"/>
      <c r="C436" s="265" t="s">
        <v>583</v>
      </c>
      <c r="D436" s="266"/>
      <c r="E436" s="266"/>
      <c r="F436" s="266"/>
      <c r="G436" s="267" t="s">
        <v>493</v>
      </c>
      <c r="H436" s="268" t="s">
        <v>147</v>
      </c>
      <c r="I436" s="269">
        <v>2</v>
      </c>
      <c r="J436" s="270">
        <v>1078441.25</v>
      </c>
      <c r="K436" s="139">
        <f t="shared" ref="K436:K439" si="127">J436*I436</f>
        <v>2156882.5</v>
      </c>
      <c r="L436" s="10"/>
      <c r="M436" s="5"/>
      <c r="N436" s="367"/>
      <c r="O436" s="367"/>
    </row>
    <row r="437" spans="1:15" ht="30" customHeight="1">
      <c r="A437" s="5"/>
      <c r="B437" s="9"/>
      <c r="C437" s="265" t="s">
        <v>584</v>
      </c>
      <c r="D437" s="266"/>
      <c r="E437" s="266"/>
      <c r="F437" s="266"/>
      <c r="G437" s="267" t="s">
        <v>135</v>
      </c>
      <c r="H437" s="268" t="s">
        <v>147</v>
      </c>
      <c r="I437" s="269">
        <v>1</v>
      </c>
      <c r="J437" s="270">
        <v>947725</v>
      </c>
      <c r="K437" s="139">
        <f t="shared" si="127"/>
        <v>947725</v>
      </c>
      <c r="L437" s="10"/>
      <c r="M437" s="5"/>
      <c r="N437" s="367"/>
      <c r="O437" s="367"/>
    </row>
    <row r="438" spans="1:15" ht="30" customHeight="1">
      <c r="A438" s="5"/>
      <c r="B438" s="9"/>
      <c r="C438" s="265" t="s">
        <v>585</v>
      </c>
      <c r="D438" s="266"/>
      <c r="E438" s="266"/>
      <c r="F438" s="266"/>
      <c r="G438" s="267" t="s">
        <v>586</v>
      </c>
      <c r="H438" s="268" t="s">
        <v>147</v>
      </c>
      <c r="I438" s="269">
        <v>10</v>
      </c>
      <c r="J438" s="270">
        <v>3790110</v>
      </c>
      <c r="K438" s="139">
        <f t="shared" si="127"/>
        <v>37901100</v>
      </c>
      <c r="L438" s="10"/>
      <c r="M438" s="5"/>
      <c r="N438" s="367"/>
      <c r="O438" s="367"/>
    </row>
    <row r="439" spans="1:15" ht="30" customHeight="1" thickBot="1">
      <c r="A439" s="5"/>
      <c r="B439" s="9"/>
      <c r="C439" s="258" t="s">
        <v>587</v>
      </c>
      <c r="D439" s="242"/>
      <c r="E439" s="242"/>
      <c r="F439" s="242"/>
      <c r="G439" s="257" t="s">
        <v>588</v>
      </c>
      <c r="H439" s="225" t="s">
        <v>147</v>
      </c>
      <c r="I439" s="230">
        <v>1</v>
      </c>
      <c r="J439" s="232">
        <v>2787971.25</v>
      </c>
      <c r="K439" s="139">
        <f t="shared" si="127"/>
        <v>2787971.25</v>
      </c>
      <c r="L439" s="10"/>
      <c r="M439" s="5"/>
      <c r="N439" s="367"/>
      <c r="O439" s="367"/>
    </row>
    <row r="440" spans="1:15" ht="30" customHeight="1" thickBot="1">
      <c r="A440" s="5"/>
      <c r="B440" s="9"/>
      <c r="C440" s="219">
        <v>9.9</v>
      </c>
      <c r="D440" s="220"/>
      <c r="E440" s="220"/>
      <c r="F440" s="220"/>
      <c r="G440" s="220" t="s">
        <v>494</v>
      </c>
      <c r="H440" s="220"/>
      <c r="I440" s="221"/>
      <c r="J440" s="222"/>
      <c r="K440" s="223"/>
      <c r="L440" s="10"/>
      <c r="M440" s="5"/>
      <c r="N440" s="367"/>
      <c r="O440" s="367"/>
    </row>
    <row r="441" spans="1:15" ht="30" customHeight="1" thickBot="1">
      <c r="A441" s="5"/>
      <c r="B441" s="9"/>
      <c r="C441" s="265" t="s">
        <v>570</v>
      </c>
      <c r="D441" s="266"/>
      <c r="E441" s="266"/>
      <c r="F441" s="266"/>
      <c r="G441" s="267" t="s">
        <v>127</v>
      </c>
      <c r="H441" s="268" t="s">
        <v>147</v>
      </c>
      <c r="I441" s="269">
        <v>1</v>
      </c>
      <c r="J441" s="270">
        <v>452356.25</v>
      </c>
      <c r="K441" s="139">
        <f t="shared" ref="K441" si="128">J441*I441</f>
        <v>452356.25</v>
      </c>
      <c r="L441" s="10"/>
      <c r="M441" s="5"/>
      <c r="N441" s="367"/>
      <c r="O441" s="367"/>
    </row>
    <row r="442" spans="1:15" ht="30" customHeight="1" thickBot="1">
      <c r="A442" s="5"/>
      <c r="B442" s="9"/>
      <c r="C442" s="219">
        <v>9.1</v>
      </c>
      <c r="D442" s="220"/>
      <c r="E442" s="220"/>
      <c r="F442" s="220"/>
      <c r="G442" s="220" t="s">
        <v>496</v>
      </c>
      <c r="H442" s="220"/>
      <c r="I442" s="221"/>
      <c r="J442" s="222"/>
      <c r="K442" s="223"/>
      <c r="L442" s="10"/>
      <c r="M442" s="5"/>
      <c r="N442" s="367"/>
      <c r="O442" s="367"/>
    </row>
    <row r="443" spans="1:15" ht="30" customHeight="1" thickBot="1">
      <c r="A443" s="5"/>
      <c r="B443" s="9"/>
      <c r="C443" s="265" t="s">
        <v>589</v>
      </c>
      <c r="D443" s="266"/>
      <c r="E443" s="266"/>
      <c r="F443" s="266"/>
      <c r="G443" s="267" t="s">
        <v>590</v>
      </c>
      <c r="H443" s="268" t="s">
        <v>152</v>
      </c>
      <c r="I443" s="269">
        <v>12</v>
      </c>
      <c r="J443" s="270">
        <v>3959725</v>
      </c>
      <c r="K443" s="139">
        <f t="shared" ref="K443" si="129">J443*I443</f>
        <v>47516700</v>
      </c>
      <c r="L443" s="10"/>
      <c r="M443" s="5"/>
      <c r="N443" s="367"/>
      <c r="O443" s="367"/>
    </row>
    <row r="444" spans="1:15" ht="30" customHeight="1" thickBot="1">
      <c r="A444" s="5"/>
      <c r="B444" s="9"/>
      <c r="C444" s="219">
        <v>9.11</v>
      </c>
      <c r="D444" s="220"/>
      <c r="E444" s="220"/>
      <c r="F444" s="220"/>
      <c r="G444" s="220" t="s">
        <v>499</v>
      </c>
      <c r="H444" s="220"/>
      <c r="I444" s="221"/>
      <c r="J444" s="222"/>
      <c r="K444" s="223"/>
      <c r="L444" s="10"/>
      <c r="M444" s="5"/>
      <c r="N444" s="367"/>
      <c r="O444" s="367"/>
    </row>
    <row r="445" spans="1:15" ht="30" customHeight="1" thickBot="1">
      <c r="A445" s="5"/>
      <c r="B445" s="9"/>
      <c r="C445" s="265" t="s">
        <v>591</v>
      </c>
      <c r="D445" s="266"/>
      <c r="E445" s="266"/>
      <c r="F445" s="266"/>
      <c r="G445" s="267" t="s">
        <v>592</v>
      </c>
      <c r="H445" s="268" t="s">
        <v>147</v>
      </c>
      <c r="I445" s="269">
        <v>3</v>
      </c>
      <c r="J445" s="270">
        <v>6250</v>
      </c>
      <c r="K445" s="139">
        <f t="shared" ref="K445" si="130">J445*I445</f>
        <v>18750</v>
      </c>
      <c r="L445" s="10"/>
      <c r="M445" s="5"/>
      <c r="N445" s="367"/>
      <c r="O445" s="367"/>
    </row>
    <row r="446" spans="1:15" ht="30" customHeight="1" thickBot="1">
      <c r="A446" s="5"/>
      <c r="B446" s="9"/>
      <c r="C446" s="219">
        <v>9.1199999999999992</v>
      </c>
      <c r="D446" s="220"/>
      <c r="E446" s="220"/>
      <c r="F446" s="220"/>
      <c r="G446" s="220" t="s">
        <v>593</v>
      </c>
      <c r="H446" s="220"/>
      <c r="I446" s="221"/>
      <c r="J446" s="222"/>
      <c r="K446" s="223"/>
      <c r="L446" s="10"/>
      <c r="M446" s="5"/>
      <c r="N446" s="367"/>
      <c r="O446" s="367"/>
    </row>
    <row r="447" spans="1:15" ht="30" customHeight="1" thickBot="1">
      <c r="A447" s="5"/>
      <c r="B447" s="9"/>
      <c r="C447" s="265" t="s">
        <v>594</v>
      </c>
      <c r="D447" s="266"/>
      <c r="E447" s="266"/>
      <c r="F447" s="266"/>
      <c r="G447" s="267" t="s">
        <v>595</v>
      </c>
      <c r="H447" s="268" t="s">
        <v>147</v>
      </c>
      <c r="I447" s="269">
        <v>2</v>
      </c>
      <c r="J447" s="270">
        <v>209271341.25</v>
      </c>
      <c r="K447" s="139">
        <f t="shared" ref="K447" si="131">J447*I447</f>
        <v>418542682.5</v>
      </c>
      <c r="L447" s="10"/>
      <c r="M447" s="5"/>
      <c r="N447" s="367"/>
      <c r="O447" s="367"/>
    </row>
    <row r="448" spans="1:15" ht="30" customHeight="1" thickBot="1">
      <c r="A448" s="5"/>
      <c r="B448" s="9"/>
      <c r="C448" s="219">
        <v>9.1300000000000008</v>
      </c>
      <c r="D448" s="220"/>
      <c r="E448" s="220"/>
      <c r="F448" s="220"/>
      <c r="G448" s="220" t="s">
        <v>505</v>
      </c>
      <c r="H448" s="220"/>
      <c r="I448" s="221"/>
      <c r="J448" s="222"/>
      <c r="K448" s="223"/>
      <c r="L448" s="10"/>
      <c r="M448" s="5"/>
      <c r="N448" s="367"/>
      <c r="O448" s="367"/>
    </row>
    <row r="449" spans="1:15" ht="30" customHeight="1" thickBot="1">
      <c r="A449" s="5"/>
      <c r="B449" s="9"/>
      <c r="C449" s="265" t="s">
        <v>596</v>
      </c>
      <c r="D449" s="266"/>
      <c r="E449" s="266"/>
      <c r="F449" s="266"/>
      <c r="G449" s="267" t="s">
        <v>597</v>
      </c>
      <c r="H449" s="268" t="s">
        <v>147</v>
      </c>
      <c r="I449" s="269">
        <v>1</v>
      </c>
      <c r="J449" s="270">
        <v>40335793.75</v>
      </c>
      <c r="K449" s="139">
        <f t="shared" ref="K449" si="132">J449*I449</f>
        <v>40335793.75</v>
      </c>
      <c r="L449" s="10"/>
      <c r="M449" s="5"/>
      <c r="N449" s="367"/>
      <c r="O449" s="367"/>
    </row>
    <row r="450" spans="1:15" ht="30" customHeight="1" thickBot="1">
      <c r="A450" s="5"/>
      <c r="B450" s="9"/>
      <c r="C450" s="219">
        <v>9.14</v>
      </c>
      <c r="D450" s="220"/>
      <c r="E450" s="220"/>
      <c r="F450" s="220"/>
      <c r="G450" s="220" t="s">
        <v>508</v>
      </c>
      <c r="H450" s="220"/>
      <c r="I450" s="221"/>
      <c r="J450" s="222"/>
      <c r="K450" s="223"/>
      <c r="L450" s="10"/>
      <c r="M450" s="5"/>
      <c r="N450" s="367"/>
      <c r="O450" s="367"/>
    </row>
    <row r="451" spans="1:15" ht="30" customHeight="1" thickBot="1">
      <c r="A451" s="5"/>
      <c r="B451" s="9"/>
      <c r="C451" s="265" t="s">
        <v>598</v>
      </c>
      <c r="D451" s="266"/>
      <c r="E451" s="266"/>
      <c r="F451" s="266"/>
      <c r="G451" s="267" t="s">
        <v>510</v>
      </c>
      <c r="H451" s="268" t="s">
        <v>147</v>
      </c>
      <c r="I451" s="269">
        <v>2</v>
      </c>
      <c r="J451" s="270">
        <v>6268325</v>
      </c>
      <c r="K451" s="139">
        <f t="shared" ref="K451" si="133">J451*I451</f>
        <v>12536650</v>
      </c>
      <c r="L451" s="10"/>
      <c r="M451" s="5"/>
      <c r="N451" s="367"/>
      <c r="O451" s="367"/>
    </row>
    <row r="452" spans="1:15" ht="30" customHeight="1" thickBot="1">
      <c r="A452" s="5"/>
      <c r="B452" s="9"/>
      <c r="C452" s="219">
        <v>9.19</v>
      </c>
      <c r="D452" s="220"/>
      <c r="E452" s="220"/>
      <c r="F452" s="220"/>
      <c r="G452" s="220" t="s">
        <v>511</v>
      </c>
      <c r="H452" s="220"/>
      <c r="I452" s="221"/>
      <c r="J452" s="222"/>
      <c r="K452" s="223"/>
      <c r="L452" s="10"/>
      <c r="M452" s="5"/>
      <c r="N452" s="367"/>
      <c r="O452" s="367"/>
    </row>
    <row r="453" spans="1:15" ht="30" customHeight="1" thickBot="1">
      <c r="A453" s="5"/>
      <c r="B453" s="9"/>
      <c r="C453" s="265" t="s">
        <v>599</v>
      </c>
      <c r="D453" s="266"/>
      <c r="E453" s="266"/>
      <c r="F453" s="266"/>
      <c r="G453" s="267" t="s">
        <v>600</v>
      </c>
      <c r="H453" s="268" t="s">
        <v>106</v>
      </c>
      <c r="I453" s="269">
        <v>2</v>
      </c>
      <c r="J453" s="270">
        <v>1253750</v>
      </c>
      <c r="K453" s="139">
        <f t="shared" ref="K453" si="134">J453*I453</f>
        <v>2507500</v>
      </c>
      <c r="L453" s="10"/>
      <c r="M453" s="5"/>
      <c r="N453" s="367"/>
      <c r="O453" s="367"/>
    </row>
    <row r="454" spans="1:15" ht="30" customHeight="1" thickBot="1">
      <c r="A454" s="5"/>
      <c r="B454" s="9"/>
      <c r="C454" s="219">
        <v>9.16</v>
      </c>
      <c r="D454" s="220"/>
      <c r="E454" s="220"/>
      <c r="F454" s="220"/>
      <c r="G454" s="220" t="s">
        <v>513</v>
      </c>
      <c r="H454" s="220"/>
      <c r="I454" s="221"/>
      <c r="J454" s="222"/>
      <c r="K454" s="223"/>
      <c r="L454" s="10"/>
      <c r="M454" s="5"/>
      <c r="N454" s="367"/>
      <c r="O454" s="367"/>
    </row>
    <row r="455" spans="1:15" ht="30" customHeight="1" thickBot="1">
      <c r="A455" s="5"/>
      <c r="B455" s="9"/>
      <c r="C455" s="265" t="s">
        <v>601</v>
      </c>
      <c r="D455" s="266"/>
      <c r="E455" s="266"/>
      <c r="F455" s="266"/>
      <c r="G455" s="267" t="s">
        <v>515</v>
      </c>
      <c r="H455" s="268" t="s">
        <v>106</v>
      </c>
      <c r="I455" s="269">
        <v>3</v>
      </c>
      <c r="J455" s="270">
        <v>818125</v>
      </c>
      <c r="K455" s="139">
        <f t="shared" ref="K455" si="135">J455*I455</f>
        <v>2454375</v>
      </c>
      <c r="L455" s="10"/>
      <c r="M455" s="5"/>
      <c r="N455" s="367"/>
      <c r="O455" s="367"/>
    </row>
    <row r="456" spans="1:15" ht="30" customHeight="1" thickBot="1">
      <c r="A456" s="5"/>
      <c r="B456" s="9"/>
      <c r="C456" s="219">
        <v>9.19</v>
      </c>
      <c r="D456" s="220"/>
      <c r="E456" s="220"/>
      <c r="F456" s="220"/>
      <c r="G456" s="220" t="s">
        <v>602</v>
      </c>
      <c r="H456" s="220"/>
      <c r="I456" s="221"/>
      <c r="J456" s="222"/>
      <c r="K456" s="223"/>
      <c r="L456" s="10"/>
      <c r="M456" s="5"/>
      <c r="N456" s="367"/>
      <c r="O456" s="367"/>
    </row>
    <row r="457" spans="1:15" ht="30" customHeight="1" thickBot="1">
      <c r="A457" s="5"/>
      <c r="B457" s="9"/>
      <c r="C457" s="265" t="s">
        <v>599</v>
      </c>
      <c r="D457" s="266"/>
      <c r="E457" s="266"/>
      <c r="F457" s="266"/>
      <c r="G457" s="267" t="s">
        <v>603</v>
      </c>
      <c r="H457" s="268" t="s">
        <v>147</v>
      </c>
      <c r="I457" s="269">
        <v>4</v>
      </c>
      <c r="J457" s="270">
        <v>7497000</v>
      </c>
      <c r="K457" s="139">
        <f t="shared" ref="K457" si="136">J457*I457</f>
        <v>29988000</v>
      </c>
      <c r="L457" s="10"/>
      <c r="M457" s="5"/>
      <c r="N457" s="367"/>
      <c r="O457" s="367"/>
    </row>
    <row r="458" spans="1:15" ht="30" customHeight="1" thickBot="1">
      <c r="A458" s="5"/>
      <c r="B458" s="9"/>
      <c r="C458" s="219">
        <v>9.18</v>
      </c>
      <c r="D458" s="220"/>
      <c r="E458" s="220"/>
      <c r="F458" s="220"/>
      <c r="G458" s="220" t="s">
        <v>604</v>
      </c>
      <c r="H458" s="220"/>
      <c r="I458" s="221"/>
      <c r="J458" s="222"/>
      <c r="K458" s="223"/>
      <c r="L458" s="10"/>
      <c r="M458" s="5"/>
      <c r="N458" s="367"/>
      <c r="O458" s="367"/>
    </row>
    <row r="459" spans="1:15" ht="30" customHeight="1">
      <c r="A459" s="5"/>
      <c r="B459" s="9"/>
      <c r="C459" s="265" t="s">
        <v>605</v>
      </c>
      <c r="D459" s="266"/>
      <c r="E459" s="266"/>
      <c r="F459" s="266"/>
      <c r="G459" s="267" t="s">
        <v>606</v>
      </c>
      <c r="H459" s="268" t="s">
        <v>147</v>
      </c>
      <c r="I459" s="269">
        <v>2</v>
      </c>
      <c r="J459" s="270">
        <v>3586586.25</v>
      </c>
      <c r="K459" s="139">
        <f t="shared" ref="K459" si="137">J459*I459</f>
        <v>7173172.5</v>
      </c>
      <c r="L459" s="10"/>
      <c r="M459" s="5"/>
      <c r="N459" s="367"/>
      <c r="O459" s="367"/>
    </row>
    <row r="460" spans="1:15" ht="30" customHeight="1" thickBot="1">
      <c r="A460" s="5"/>
      <c r="B460" s="9"/>
      <c r="C460" s="140" t="s">
        <v>18</v>
      </c>
      <c r="D460" s="159"/>
      <c r="E460" s="159"/>
      <c r="F460" s="159"/>
      <c r="G460" s="162"/>
      <c r="H460" s="161"/>
      <c r="I460" s="137"/>
      <c r="J460" s="143"/>
      <c r="K460" s="345">
        <f>SUM(K416:K459)</f>
        <v>780302603.75</v>
      </c>
      <c r="L460" s="10"/>
      <c r="M460" s="5"/>
      <c r="N460" s="367"/>
      <c r="O460" s="367"/>
    </row>
    <row r="461" spans="1:15" ht="30" customHeight="1" thickBot="1">
      <c r="A461" s="5"/>
      <c r="B461" s="9"/>
      <c r="C461" s="132"/>
      <c r="D461" s="133"/>
      <c r="E461" s="133"/>
      <c r="F461" s="133"/>
      <c r="G461" s="133" t="s">
        <v>607</v>
      </c>
      <c r="H461" s="133"/>
      <c r="I461" s="133"/>
      <c r="J461" s="133"/>
      <c r="K461" s="134"/>
      <c r="L461" s="10"/>
      <c r="M461" s="5"/>
      <c r="N461" s="367"/>
      <c r="O461" s="367"/>
    </row>
    <row r="462" spans="1:15" ht="42" thickBot="1">
      <c r="A462" s="5"/>
      <c r="B462" s="9"/>
      <c r="C462" s="219">
        <v>10.1</v>
      </c>
      <c r="D462" s="220"/>
      <c r="E462" s="220"/>
      <c r="F462" s="220"/>
      <c r="G462" s="327" t="s">
        <v>517</v>
      </c>
      <c r="H462" s="220"/>
      <c r="I462" s="221"/>
      <c r="J462" s="222"/>
      <c r="K462" s="223"/>
      <c r="L462" s="10"/>
      <c r="M462" s="5"/>
      <c r="N462" s="367"/>
      <c r="O462" s="367"/>
    </row>
    <row r="463" spans="1:15" ht="30" customHeight="1" thickBot="1">
      <c r="A463" s="5"/>
      <c r="B463" s="9"/>
      <c r="C463" s="265" t="s">
        <v>608</v>
      </c>
      <c r="D463" s="266"/>
      <c r="E463" s="266"/>
      <c r="F463" s="266"/>
      <c r="G463" s="267" t="s">
        <v>218</v>
      </c>
      <c r="H463" s="277" t="s">
        <v>147</v>
      </c>
      <c r="I463" s="278">
        <v>1</v>
      </c>
      <c r="J463" s="227">
        <v>583483.04436641058</v>
      </c>
      <c r="K463" s="139">
        <f t="shared" ref="K463" si="138">J463*I463</f>
        <v>583483.04436641058</v>
      </c>
      <c r="L463" s="10"/>
      <c r="M463" s="5"/>
      <c r="N463" s="367"/>
      <c r="O463" s="367"/>
    </row>
    <row r="464" spans="1:15" ht="42" thickBot="1">
      <c r="A464" s="5"/>
      <c r="B464" s="9"/>
      <c r="C464" s="219">
        <v>10.199999999999999</v>
      </c>
      <c r="D464" s="220"/>
      <c r="E464" s="220"/>
      <c r="F464" s="220"/>
      <c r="G464" s="327" t="s">
        <v>520</v>
      </c>
      <c r="H464" s="220"/>
      <c r="I464" s="221"/>
      <c r="J464" s="222"/>
      <c r="K464" s="223"/>
      <c r="L464" s="10"/>
      <c r="M464" s="5"/>
      <c r="N464" s="367"/>
      <c r="O464" s="367"/>
    </row>
    <row r="465" spans="1:15" ht="30" customHeight="1" thickBot="1">
      <c r="A465" s="5"/>
      <c r="B465" s="9"/>
      <c r="C465" s="265" t="s">
        <v>609</v>
      </c>
      <c r="D465" s="266"/>
      <c r="E465" s="266"/>
      <c r="F465" s="266"/>
      <c r="G465" s="267" t="s">
        <v>610</v>
      </c>
      <c r="H465" s="268" t="s">
        <v>147</v>
      </c>
      <c r="I465" s="269">
        <v>2</v>
      </c>
      <c r="J465" s="270">
        <v>1201531.9076844619</v>
      </c>
      <c r="K465" s="139">
        <f t="shared" ref="K465" si="139">J465*I465</f>
        <v>2403063.8153689238</v>
      </c>
      <c r="L465" s="139"/>
      <c r="M465" s="5"/>
      <c r="N465" s="367"/>
      <c r="O465" s="367"/>
    </row>
    <row r="466" spans="1:15" ht="42" thickBot="1">
      <c r="A466" s="5"/>
      <c r="B466" s="9"/>
      <c r="C466" s="219">
        <v>10.3</v>
      </c>
      <c r="D466" s="220"/>
      <c r="E466" s="220"/>
      <c r="F466" s="220"/>
      <c r="G466" s="327" t="s">
        <v>523</v>
      </c>
      <c r="H466" s="220"/>
      <c r="I466" s="221"/>
      <c r="J466" s="222"/>
      <c r="K466" s="223"/>
      <c r="L466" s="10"/>
      <c r="M466" s="5"/>
      <c r="N466" s="367"/>
      <c r="O466" s="367"/>
    </row>
    <row r="467" spans="1:15" ht="30" customHeight="1" thickBot="1">
      <c r="A467" s="5"/>
      <c r="B467" s="9"/>
      <c r="C467" s="265" t="s">
        <v>611</v>
      </c>
      <c r="D467" s="266"/>
      <c r="E467" s="266"/>
      <c r="F467" s="266"/>
      <c r="G467" s="267" t="s">
        <v>566</v>
      </c>
      <c r="H467" s="268" t="s">
        <v>147</v>
      </c>
      <c r="I467" s="269">
        <v>1</v>
      </c>
      <c r="J467" s="270">
        <v>583483.04436641058</v>
      </c>
      <c r="K467" s="139">
        <f t="shared" ref="K467" si="140">J467*I467</f>
        <v>583483.04436641058</v>
      </c>
      <c r="L467" s="10"/>
      <c r="M467" s="5"/>
      <c r="N467" s="367"/>
      <c r="O467" s="367"/>
    </row>
    <row r="468" spans="1:15" ht="42" thickBot="1">
      <c r="A468" s="5"/>
      <c r="B468" s="9"/>
      <c r="C468" s="219">
        <v>10.4</v>
      </c>
      <c r="D468" s="220"/>
      <c r="E468" s="220"/>
      <c r="F468" s="220"/>
      <c r="G468" s="327" t="s">
        <v>524</v>
      </c>
      <c r="H468" s="220"/>
      <c r="I468" s="221"/>
      <c r="J468" s="222"/>
      <c r="K468" s="223"/>
      <c r="L468" s="10"/>
      <c r="M468" s="5"/>
      <c r="N468" s="367"/>
      <c r="O468" s="367"/>
    </row>
    <row r="469" spans="1:15" ht="30" customHeight="1">
      <c r="A469" s="5"/>
      <c r="B469" s="9"/>
      <c r="C469" s="265" t="s">
        <v>612</v>
      </c>
      <c r="D469" s="266"/>
      <c r="E469" s="266"/>
      <c r="F469" s="266"/>
      <c r="G469" s="267" t="s">
        <v>418</v>
      </c>
      <c r="H469" s="268" t="s">
        <v>147</v>
      </c>
      <c r="I469" s="269">
        <v>1</v>
      </c>
      <c r="J469" s="270">
        <v>393489.84703133127</v>
      </c>
      <c r="K469" s="139">
        <f t="shared" ref="K469:K470" si="141">J469*I469</f>
        <v>393489.84703133127</v>
      </c>
      <c r="L469" s="10"/>
      <c r="M469" s="5"/>
      <c r="N469" s="367"/>
      <c r="O469" s="367"/>
    </row>
    <row r="470" spans="1:15" ht="30" customHeight="1" thickBot="1">
      <c r="A470" s="5"/>
      <c r="B470" s="9"/>
      <c r="C470" s="258" t="s">
        <v>613</v>
      </c>
      <c r="D470" s="242"/>
      <c r="E470" s="242"/>
      <c r="F470" s="242"/>
      <c r="G470" s="257" t="s">
        <v>614</v>
      </c>
      <c r="H470" s="225" t="s">
        <v>147</v>
      </c>
      <c r="I470" s="230">
        <v>4</v>
      </c>
      <c r="J470" s="232">
        <v>721229.16073051025</v>
      </c>
      <c r="K470" s="139">
        <f t="shared" si="141"/>
        <v>2884916.642922041</v>
      </c>
      <c r="L470" s="10"/>
      <c r="M470" s="5"/>
      <c r="N470" s="367"/>
      <c r="O470" s="367"/>
    </row>
    <row r="471" spans="1:15" ht="30" customHeight="1" thickBot="1">
      <c r="A471" s="5"/>
      <c r="B471" s="9"/>
      <c r="C471" s="219">
        <v>10.5</v>
      </c>
      <c r="D471" s="220"/>
      <c r="E471" s="220"/>
      <c r="F471" s="220"/>
      <c r="G471" s="220" t="s">
        <v>527</v>
      </c>
      <c r="H471" s="220"/>
      <c r="I471" s="221"/>
      <c r="J471" s="222"/>
      <c r="K471" s="223"/>
      <c r="L471" s="10"/>
      <c r="M471" s="5"/>
      <c r="N471" s="367"/>
      <c r="O471" s="367"/>
    </row>
    <row r="472" spans="1:15" ht="30" customHeight="1" thickBot="1">
      <c r="A472" s="5"/>
      <c r="B472" s="9"/>
      <c r="C472" s="265" t="s">
        <v>615</v>
      </c>
      <c r="D472" s="266"/>
      <c r="E472" s="266"/>
      <c r="F472" s="266"/>
      <c r="G472" s="267" t="s">
        <v>571</v>
      </c>
      <c r="H472" s="268" t="s">
        <v>147</v>
      </c>
      <c r="I472" s="269">
        <v>2</v>
      </c>
      <c r="J472" s="227">
        <v>586495.1486867012</v>
      </c>
      <c r="K472" s="139">
        <f t="shared" ref="K472" si="142">J472*I472</f>
        <v>1172990.2973734024</v>
      </c>
      <c r="L472" s="10"/>
      <c r="M472" s="5"/>
      <c r="N472" s="367"/>
      <c r="O472" s="367"/>
    </row>
    <row r="473" spans="1:15" ht="42" thickBot="1">
      <c r="A473" s="5"/>
      <c r="B473" s="9"/>
      <c r="C473" s="219">
        <v>10.1</v>
      </c>
      <c r="D473" s="220"/>
      <c r="E473" s="220"/>
      <c r="F473" s="220"/>
      <c r="G473" s="327" t="s">
        <v>529</v>
      </c>
      <c r="H473" s="220"/>
      <c r="I473" s="221"/>
      <c r="J473" s="222"/>
      <c r="K473" s="223"/>
      <c r="L473" s="10"/>
      <c r="M473" s="5"/>
      <c r="N473" s="367"/>
      <c r="O473" s="367"/>
    </row>
    <row r="474" spans="1:15" ht="30" customHeight="1" thickBot="1">
      <c r="A474" s="5"/>
      <c r="B474" s="9"/>
      <c r="C474" s="265" t="s">
        <v>616</v>
      </c>
      <c r="D474" s="266"/>
      <c r="E474" s="266"/>
      <c r="F474" s="266"/>
      <c r="G474" s="267" t="s">
        <v>617</v>
      </c>
      <c r="H474" s="268" t="s">
        <v>147</v>
      </c>
      <c r="I474" s="269">
        <v>2</v>
      </c>
      <c r="J474" s="227">
        <v>1053915.0346104356</v>
      </c>
      <c r="K474" s="139">
        <f t="shared" ref="K474" si="143">J474*I474</f>
        <v>2107830.0692208712</v>
      </c>
      <c r="L474" s="10"/>
      <c r="M474" s="5"/>
      <c r="N474" s="367"/>
      <c r="O474" s="367"/>
    </row>
    <row r="475" spans="1:15" ht="30" customHeight="1" thickBot="1">
      <c r="A475" s="5"/>
      <c r="B475" s="9"/>
      <c r="C475" s="219">
        <v>10.7</v>
      </c>
      <c r="D475" s="220"/>
      <c r="E475" s="220"/>
      <c r="F475" s="220"/>
      <c r="G475" s="220" t="s">
        <v>548</v>
      </c>
      <c r="H475" s="220"/>
      <c r="I475" s="221"/>
      <c r="J475" s="222"/>
      <c r="K475" s="223"/>
      <c r="L475" s="10"/>
      <c r="M475" s="5"/>
      <c r="N475" s="367"/>
      <c r="O475" s="367"/>
    </row>
    <row r="476" spans="1:15" ht="30" customHeight="1">
      <c r="A476" s="5"/>
      <c r="B476" s="9"/>
      <c r="C476" s="265" t="s">
        <v>618</v>
      </c>
      <c r="D476" s="266"/>
      <c r="E476" s="266"/>
      <c r="F476" s="266"/>
      <c r="G476" s="267" t="s">
        <v>619</v>
      </c>
      <c r="H476" s="268" t="s">
        <v>147</v>
      </c>
      <c r="I476" s="269">
        <v>4</v>
      </c>
      <c r="J476" s="270">
        <v>534119.47671921726</v>
      </c>
      <c r="K476" s="139">
        <f t="shared" ref="K476:K481" si="144">J476*I476</f>
        <v>2136477.906876869</v>
      </c>
      <c r="L476" s="10"/>
      <c r="M476" s="5"/>
      <c r="N476" s="367"/>
      <c r="O476" s="367"/>
    </row>
    <row r="477" spans="1:15" ht="30" customHeight="1">
      <c r="A477" s="5"/>
      <c r="B477" s="9"/>
      <c r="C477" s="258" t="s">
        <v>620</v>
      </c>
      <c r="D477" s="242"/>
      <c r="E477" s="242"/>
      <c r="F477" s="242"/>
      <c r="G477" s="257" t="s">
        <v>621</v>
      </c>
      <c r="H477" s="225" t="s">
        <v>147</v>
      </c>
      <c r="I477" s="230">
        <v>3</v>
      </c>
      <c r="J477" s="232">
        <v>514305.28143177455</v>
      </c>
      <c r="K477" s="139">
        <f t="shared" si="144"/>
        <v>1542915.8442953236</v>
      </c>
      <c r="L477" s="10"/>
      <c r="M477" s="5"/>
      <c r="N477" s="367"/>
      <c r="O477" s="367"/>
    </row>
    <row r="478" spans="1:15" ht="30" customHeight="1">
      <c r="A478" s="5"/>
      <c r="B478" s="9"/>
      <c r="C478" s="258" t="s">
        <v>622</v>
      </c>
      <c r="D478" s="242"/>
      <c r="E478" s="242"/>
      <c r="F478" s="242"/>
      <c r="G478" s="257" t="s">
        <v>623</v>
      </c>
      <c r="H478" s="225" t="s">
        <v>147</v>
      </c>
      <c r="I478" s="230">
        <v>15</v>
      </c>
      <c r="J478" s="232">
        <v>478147.45003428194</v>
      </c>
      <c r="K478" s="139">
        <f t="shared" si="144"/>
        <v>7172211.7505142288</v>
      </c>
      <c r="L478" s="10"/>
      <c r="M478" s="5"/>
      <c r="N478" s="367"/>
      <c r="O478" s="367"/>
    </row>
    <row r="479" spans="1:15" ht="30" customHeight="1">
      <c r="A479" s="5"/>
      <c r="B479" s="9"/>
      <c r="C479" s="258" t="s">
        <v>624</v>
      </c>
      <c r="D479" s="242"/>
      <c r="E479" s="242"/>
      <c r="F479" s="242"/>
      <c r="G479" s="257" t="s">
        <v>482</v>
      </c>
      <c r="H479" s="225" t="s">
        <v>147</v>
      </c>
      <c r="I479" s="230">
        <v>2</v>
      </c>
      <c r="J479" s="232">
        <v>419010.96665276302</v>
      </c>
      <c r="K479" s="139">
        <f t="shared" si="144"/>
        <v>838021.93330552604</v>
      </c>
      <c r="L479" s="10"/>
      <c r="M479" s="5"/>
      <c r="N479" s="367"/>
      <c r="O479" s="367"/>
    </row>
    <row r="480" spans="1:15" ht="30" customHeight="1">
      <c r="A480" s="5"/>
      <c r="B480" s="9"/>
      <c r="C480" s="258" t="s">
        <v>625</v>
      </c>
      <c r="D480" s="242"/>
      <c r="E480" s="242"/>
      <c r="F480" s="242"/>
      <c r="G480" s="257" t="s">
        <v>626</v>
      </c>
      <c r="H480" s="225" t="s">
        <v>147</v>
      </c>
      <c r="I480" s="230">
        <v>3</v>
      </c>
      <c r="J480" s="232">
        <v>458639.35722764838</v>
      </c>
      <c r="K480" s="139">
        <f t="shared" si="144"/>
        <v>1375918.0716829451</v>
      </c>
      <c r="L480" s="10"/>
      <c r="M480" s="5"/>
      <c r="N480" s="367"/>
      <c r="O480" s="367"/>
    </row>
    <row r="481" spans="1:15" ht="30" customHeight="1" thickBot="1">
      <c r="A481" s="5"/>
      <c r="B481" s="9"/>
      <c r="C481" s="258" t="s">
        <v>627</v>
      </c>
      <c r="D481" s="242"/>
      <c r="E481" s="242"/>
      <c r="F481" s="242"/>
      <c r="G481" s="257" t="s">
        <v>628</v>
      </c>
      <c r="H481" s="225" t="s">
        <v>147</v>
      </c>
      <c r="I481" s="230">
        <v>2</v>
      </c>
      <c r="J481" s="232">
        <v>419010.96665276302</v>
      </c>
      <c r="K481" s="139">
        <f t="shared" si="144"/>
        <v>838021.93330552604</v>
      </c>
      <c r="L481" s="10"/>
      <c r="M481" s="5"/>
      <c r="N481" s="367"/>
      <c r="O481" s="367"/>
    </row>
    <row r="482" spans="1:15" ht="30" customHeight="1" thickBot="1">
      <c r="A482" s="5"/>
      <c r="B482" s="9"/>
      <c r="C482" s="219">
        <v>10.1</v>
      </c>
      <c r="D482" s="220"/>
      <c r="E482" s="220"/>
      <c r="F482" s="220"/>
      <c r="G482" s="220" t="s">
        <v>550</v>
      </c>
      <c r="H482" s="220"/>
      <c r="I482" s="221"/>
      <c r="J482" s="222"/>
      <c r="K482" s="223"/>
      <c r="L482" s="10"/>
      <c r="M482" s="5"/>
      <c r="N482" s="367"/>
      <c r="O482" s="367"/>
    </row>
    <row r="483" spans="1:15" ht="30" customHeight="1">
      <c r="A483" s="5"/>
      <c r="B483" s="9"/>
      <c r="C483" s="265" t="s">
        <v>616</v>
      </c>
      <c r="D483" s="266"/>
      <c r="E483" s="266"/>
      <c r="F483" s="266"/>
      <c r="G483" s="267" t="s">
        <v>629</v>
      </c>
      <c r="H483" s="268" t="s">
        <v>147</v>
      </c>
      <c r="I483" s="269">
        <v>2</v>
      </c>
      <c r="J483" s="270">
        <v>500054.04447136499</v>
      </c>
      <c r="K483" s="139">
        <f t="shared" ref="K483:K486" si="145">J483*I483</f>
        <v>1000108.08894273</v>
      </c>
      <c r="L483" s="10"/>
      <c r="M483" s="5"/>
      <c r="N483" s="367"/>
      <c r="O483" s="367"/>
    </row>
    <row r="484" spans="1:15" ht="30" customHeight="1">
      <c r="A484" s="5"/>
      <c r="B484" s="9"/>
      <c r="C484" s="265" t="s">
        <v>630</v>
      </c>
      <c r="D484" s="266"/>
      <c r="E484" s="266"/>
      <c r="F484" s="266"/>
      <c r="G484" s="267" t="s">
        <v>631</v>
      </c>
      <c r="H484" s="268" t="s">
        <v>147</v>
      </c>
      <c r="I484" s="269">
        <v>1</v>
      </c>
      <c r="J484" s="270">
        <v>500054.04447136499</v>
      </c>
      <c r="K484" s="139">
        <f t="shared" si="145"/>
        <v>500054.04447136499</v>
      </c>
      <c r="L484" s="10"/>
      <c r="M484" s="5"/>
      <c r="N484" s="367"/>
      <c r="O484" s="367"/>
    </row>
    <row r="485" spans="1:15" ht="30" customHeight="1">
      <c r="A485" s="5"/>
      <c r="B485" s="9"/>
      <c r="C485" s="265" t="s">
        <v>632</v>
      </c>
      <c r="D485" s="266"/>
      <c r="E485" s="266"/>
      <c r="F485" s="266"/>
      <c r="G485" s="267" t="s">
        <v>633</v>
      </c>
      <c r="H485" s="268" t="s">
        <v>147</v>
      </c>
      <c r="I485" s="269">
        <v>10</v>
      </c>
      <c r="J485" s="270">
        <v>1051569.6466524552</v>
      </c>
      <c r="K485" s="139">
        <f t="shared" si="145"/>
        <v>10515696.466524553</v>
      </c>
      <c r="L485" s="10"/>
      <c r="M485" s="5"/>
      <c r="N485" s="367"/>
      <c r="O485" s="367"/>
    </row>
    <row r="486" spans="1:15" ht="30" customHeight="1" thickBot="1">
      <c r="A486" s="5"/>
      <c r="B486" s="9"/>
      <c r="C486" s="258" t="s">
        <v>634</v>
      </c>
      <c r="D486" s="242"/>
      <c r="E486" s="242"/>
      <c r="F486" s="242"/>
      <c r="G486" s="257" t="s">
        <v>635</v>
      </c>
      <c r="H486" s="225" t="s">
        <v>147</v>
      </c>
      <c r="I486" s="230">
        <v>1</v>
      </c>
      <c r="J486" s="232">
        <v>1051569.6466524552</v>
      </c>
      <c r="K486" s="139">
        <f t="shared" si="145"/>
        <v>1051569.6466524552</v>
      </c>
      <c r="L486" s="10"/>
      <c r="M486" s="5"/>
      <c r="N486" s="367"/>
      <c r="O486" s="367"/>
    </row>
    <row r="487" spans="1:15" ht="30" customHeight="1" thickBot="1">
      <c r="A487" s="5"/>
      <c r="B487" s="9"/>
      <c r="C487" s="219">
        <v>10.9</v>
      </c>
      <c r="D487" s="220"/>
      <c r="E487" s="220"/>
      <c r="F487" s="220"/>
      <c r="G487" s="220" t="s">
        <v>551</v>
      </c>
      <c r="H487" s="220"/>
      <c r="I487" s="221"/>
      <c r="J487" s="222"/>
      <c r="K487" s="223"/>
      <c r="L487" s="10"/>
      <c r="M487" s="5"/>
      <c r="N487" s="367"/>
      <c r="O487" s="367"/>
    </row>
    <row r="488" spans="1:15" ht="30" customHeight="1" thickBot="1">
      <c r="A488" s="5"/>
      <c r="B488" s="9"/>
      <c r="C488" s="265" t="s">
        <v>636</v>
      </c>
      <c r="D488" s="266"/>
      <c r="E488" s="266"/>
      <c r="F488" s="266"/>
      <c r="G488" s="267" t="s">
        <v>637</v>
      </c>
      <c r="H488" s="268" t="s">
        <v>147</v>
      </c>
      <c r="I488" s="269">
        <v>2</v>
      </c>
      <c r="J488" s="270">
        <v>8247938.3340425929</v>
      </c>
      <c r="K488" s="139">
        <f t="shared" ref="K488" si="146">J488*I488</f>
        <v>16495876.668085186</v>
      </c>
      <c r="L488" s="10"/>
      <c r="M488" s="5"/>
      <c r="N488" s="367"/>
      <c r="O488" s="367"/>
    </row>
    <row r="489" spans="1:15" ht="30" customHeight="1" thickBot="1">
      <c r="A489" s="5"/>
      <c r="B489" s="9"/>
      <c r="C489" s="219" t="s">
        <v>638</v>
      </c>
      <c r="D489" s="220"/>
      <c r="E489" s="220"/>
      <c r="F489" s="220"/>
      <c r="G489" s="220" t="s">
        <v>553</v>
      </c>
      <c r="H489" s="220"/>
      <c r="I489" s="221"/>
      <c r="J489" s="222"/>
      <c r="K489" s="223"/>
      <c r="L489" s="10"/>
      <c r="M489" s="5"/>
      <c r="N489" s="367"/>
      <c r="O489" s="367"/>
    </row>
    <row r="490" spans="1:15" ht="30" customHeight="1" thickBot="1">
      <c r="A490" s="5"/>
      <c r="B490" s="9"/>
      <c r="C490" s="265" t="s">
        <v>616</v>
      </c>
      <c r="D490" s="266"/>
      <c r="E490" s="266"/>
      <c r="F490" s="266"/>
      <c r="G490" s="267" t="s">
        <v>639</v>
      </c>
      <c r="H490" s="268" t="s">
        <v>147</v>
      </c>
      <c r="I490" s="269">
        <v>1</v>
      </c>
      <c r="J490" s="270">
        <v>5172932.0505380938</v>
      </c>
      <c r="K490" s="139">
        <f t="shared" ref="K490" si="147">J490*I490</f>
        <v>5172932.0505380938</v>
      </c>
      <c r="L490" s="10"/>
      <c r="M490" s="5"/>
      <c r="N490" s="367"/>
      <c r="O490" s="367"/>
    </row>
    <row r="491" spans="1:15" ht="30" customHeight="1" thickBot="1">
      <c r="A491" s="5"/>
      <c r="B491" s="9"/>
      <c r="C491" s="219">
        <v>10.11</v>
      </c>
      <c r="D491" s="220"/>
      <c r="E491" s="220"/>
      <c r="F491" s="220"/>
      <c r="G491" s="220" t="s">
        <v>555</v>
      </c>
      <c r="H491" s="220"/>
      <c r="I491" s="221"/>
      <c r="J491" s="222"/>
      <c r="K491" s="223"/>
      <c r="L491" s="10"/>
      <c r="M491" s="5"/>
      <c r="N491" s="367"/>
      <c r="O491" s="367"/>
    </row>
    <row r="492" spans="1:15" ht="30" customHeight="1" thickBot="1">
      <c r="A492" s="5"/>
      <c r="B492" s="9"/>
      <c r="C492" s="265" t="s">
        <v>640</v>
      </c>
      <c r="D492" s="266"/>
      <c r="E492" s="266"/>
      <c r="F492" s="266"/>
      <c r="G492" s="267" t="s">
        <v>641</v>
      </c>
      <c r="H492" s="268" t="s">
        <v>147</v>
      </c>
      <c r="I492" s="269">
        <v>1</v>
      </c>
      <c r="J492" s="270">
        <v>13801058.052114939</v>
      </c>
      <c r="K492" s="139">
        <f t="shared" ref="K492" si="148">J492*I492</f>
        <v>13801058.052114939</v>
      </c>
      <c r="L492" s="10"/>
      <c r="M492" s="5"/>
      <c r="N492" s="367"/>
      <c r="O492" s="367"/>
    </row>
    <row r="493" spans="1:15" ht="30" customHeight="1" thickBot="1">
      <c r="A493" s="5"/>
      <c r="B493" s="9"/>
      <c r="C493" s="219" t="s">
        <v>642</v>
      </c>
      <c r="D493" s="220"/>
      <c r="E493" s="220"/>
      <c r="F493" s="220"/>
      <c r="G493" s="220" t="s">
        <v>557</v>
      </c>
      <c r="H493" s="220"/>
      <c r="I493" s="221"/>
      <c r="J493" s="222"/>
      <c r="K493" s="223"/>
      <c r="L493" s="10"/>
      <c r="M493" s="5"/>
      <c r="N493" s="367"/>
      <c r="O493" s="367"/>
    </row>
    <row r="494" spans="1:15" ht="30" customHeight="1" thickBot="1">
      <c r="A494" s="5"/>
      <c r="B494" s="9"/>
      <c r="C494" s="265" t="s">
        <v>643</v>
      </c>
      <c r="D494" s="266"/>
      <c r="E494" s="266"/>
      <c r="F494" s="266"/>
      <c r="G494" s="267" t="s">
        <v>165</v>
      </c>
      <c r="H494" s="268" t="s">
        <v>166</v>
      </c>
      <c r="I494" s="269">
        <v>10</v>
      </c>
      <c r="J494" s="270">
        <v>44068.973138951784</v>
      </c>
      <c r="K494" s="139">
        <f t="shared" ref="K494" si="149">J494*I494</f>
        <v>440689.73138951784</v>
      </c>
      <c r="L494" s="10"/>
      <c r="M494" s="5"/>
      <c r="N494" s="367"/>
      <c r="O494" s="367"/>
    </row>
    <row r="495" spans="1:15" ht="30" customHeight="1" thickBot="1">
      <c r="A495" s="5"/>
      <c r="B495" s="9"/>
      <c r="C495" s="219" t="s">
        <v>644</v>
      </c>
      <c r="D495" s="220"/>
      <c r="E495" s="220"/>
      <c r="F495" s="220"/>
      <c r="G495" s="220" t="s">
        <v>558</v>
      </c>
      <c r="H495" s="220"/>
      <c r="I495" s="221"/>
      <c r="J495" s="222"/>
      <c r="K495" s="223"/>
      <c r="L495" s="10"/>
      <c r="M495" s="5"/>
      <c r="N495" s="367"/>
      <c r="O495" s="367"/>
    </row>
    <row r="496" spans="1:15" ht="30" customHeight="1" thickBot="1">
      <c r="A496" s="5"/>
      <c r="B496" s="9"/>
      <c r="C496" s="265" t="s">
        <v>645</v>
      </c>
      <c r="D496" s="266"/>
      <c r="E496" s="266"/>
      <c r="F496" s="266"/>
      <c r="G496" s="267" t="s">
        <v>202</v>
      </c>
      <c r="H496" s="268" t="s">
        <v>166</v>
      </c>
      <c r="I496" s="269">
        <v>10</v>
      </c>
      <c r="J496" s="270">
        <v>93401.790765241967</v>
      </c>
      <c r="K496" s="139">
        <f t="shared" ref="K496" si="150">J496*I496</f>
        <v>934017.90765241964</v>
      </c>
      <c r="L496" s="10"/>
      <c r="M496" s="5"/>
      <c r="N496" s="367"/>
      <c r="O496" s="367"/>
    </row>
    <row r="497" spans="1:15" ht="30" customHeight="1" thickBot="1">
      <c r="A497" s="5"/>
      <c r="B497" s="9"/>
      <c r="C497" s="219" t="s">
        <v>646</v>
      </c>
      <c r="D497" s="220"/>
      <c r="E497" s="220"/>
      <c r="F497" s="220"/>
      <c r="G497" s="220" t="s">
        <v>559</v>
      </c>
      <c r="H497" s="220"/>
      <c r="I497" s="221"/>
      <c r="J497" s="222"/>
      <c r="K497" s="223"/>
      <c r="L497" s="10"/>
      <c r="M497" s="5"/>
      <c r="N497" s="367"/>
      <c r="O497" s="367"/>
    </row>
    <row r="498" spans="1:15" ht="30" customHeight="1" thickBot="1">
      <c r="A498" s="5"/>
      <c r="B498" s="9"/>
      <c r="C498" s="265" t="s">
        <v>647</v>
      </c>
      <c r="D498" s="266"/>
      <c r="E498" s="266"/>
      <c r="F498" s="266"/>
      <c r="G498" s="267" t="s">
        <v>648</v>
      </c>
      <c r="H498" s="268" t="s">
        <v>152</v>
      </c>
      <c r="I498" s="269">
        <v>12</v>
      </c>
      <c r="J498" s="270">
        <v>577221.22192794108</v>
      </c>
      <c r="K498" s="139">
        <f t="shared" ref="K498" si="151">J498*I498</f>
        <v>6926654.6631352929</v>
      </c>
      <c r="L498" s="10"/>
      <c r="M498" s="5"/>
      <c r="N498" s="367"/>
      <c r="O498" s="367"/>
    </row>
    <row r="499" spans="1:15" ht="42" thickBot="1">
      <c r="A499" s="5"/>
      <c r="B499" s="9"/>
      <c r="C499" s="219">
        <v>10.15</v>
      </c>
      <c r="D499" s="220"/>
      <c r="E499" s="220"/>
      <c r="F499" s="220"/>
      <c r="G499" s="327" t="s">
        <v>649</v>
      </c>
      <c r="H499" s="220"/>
      <c r="I499" s="221"/>
      <c r="J499" s="222"/>
      <c r="K499" s="223"/>
      <c r="L499" s="10"/>
      <c r="M499" s="5"/>
      <c r="N499" s="367"/>
      <c r="O499" s="367"/>
    </row>
    <row r="500" spans="1:15" ht="30" customHeight="1" thickBot="1">
      <c r="A500" s="5"/>
      <c r="B500" s="9"/>
      <c r="C500" s="265" t="s">
        <v>650</v>
      </c>
      <c r="D500" s="266"/>
      <c r="E500" s="266"/>
      <c r="F500" s="266"/>
      <c r="G500" s="267" t="s">
        <v>651</v>
      </c>
      <c r="H500" s="268" t="s">
        <v>147</v>
      </c>
      <c r="I500" s="269">
        <v>4</v>
      </c>
      <c r="J500" s="270">
        <v>1307468.5251524257</v>
      </c>
      <c r="K500" s="139">
        <f t="shared" ref="K500" si="152">J500*I500</f>
        <v>5229874.100609703</v>
      </c>
      <c r="L500" s="10"/>
      <c r="M500" s="5"/>
      <c r="N500" s="367"/>
      <c r="O500" s="367"/>
    </row>
    <row r="501" spans="1:15" ht="30" customHeight="1" thickBot="1">
      <c r="A501" s="5"/>
      <c r="B501" s="9"/>
      <c r="C501" s="219" t="s">
        <v>652</v>
      </c>
      <c r="D501" s="220"/>
      <c r="E501" s="220"/>
      <c r="F501" s="220"/>
      <c r="G501" s="220" t="s">
        <v>653</v>
      </c>
      <c r="H501" s="220"/>
      <c r="I501" s="221"/>
      <c r="J501" s="222"/>
      <c r="K501" s="223"/>
      <c r="L501" s="10"/>
      <c r="M501" s="5"/>
      <c r="N501" s="367"/>
      <c r="O501" s="367"/>
    </row>
    <row r="502" spans="1:15" ht="30" customHeight="1">
      <c r="A502" s="5"/>
      <c r="B502" s="9"/>
      <c r="C502" s="265" t="s">
        <v>654</v>
      </c>
      <c r="D502" s="266"/>
      <c r="E502" s="266"/>
      <c r="F502" s="266"/>
      <c r="G502" s="267" t="s">
        <v>606</v>
      </c>
      <c r="H502" s="268" t="s">
        <v>147</v>
      </c>
      <c r="I502" s="269">
        <v>2</v>
      </c>
      <c r="J502" s="270">
        <v>1053915.0346104356</v>
      </c>
      <c r="K502" s="139">
        <f t="shared" ref="K502" si="153">J502*I502</f>
        <v>2107830.0692208712</v>
      </c>
      <c r="L502" s="10"/>
      <c r="M502" s="5"/>
      <c r="N502" s="367"/>
      <c r="O502" s="367"/>
    </row>
    <row r="503" spans="1:15" ht="30" customHeight="1" thickBot="1">
      <c r="A503" s="5"/>
      <c r="B503" s="9"/>
      <c r="C503" s="140" t="s">
        <v>18</v>
      </c>
      <c r="D503" s="159"/>
      <c r="E503" s="159"/>
      <c r="F503" s="159"/>
      <c r="G503" s="162"/>
      <c r="H503" s="161"/>
      <c r="I503" s="137"/>
      <c r="J503" s="143"/>
      <c r="K503" s="345">
        <f>SUM(K463:K502)</f>
        <v>88209185.689966932</v>
      </c>
      <c r="L503" s="10"/>
      <c r="M503" s="5"/>
      <c r="N503" s="367"/>
      <c r="O503" s="367"/>
    </row>
    <row r="504" spans="1:15" ht="30" customHeight="1" thickBot="1">
      <c r="A504" s="5"/>
      <c r="B504" s="9"/>
      <c r="C504" s="132" t="s">
        <v>655</v>
      </c>
      <c r="D504" s="133"/>
      <c r="E504" s="133"/>
      <c r="F504" s="133"/>
      <c r="G504" s="133"/>
      <c r="H504" s="133"/>
      <c r="I504" s="133"/>
      <c r="J504" s="133"/>
      <c r="K504" s="134"/>
      <c r="L504" s="10"/>
      <c r="M504" s="5"/>
      <c r="N504" s="367"/>
      <c r="O504" s="367"/>
    </row>
    <row r="505" spans="1:15" ht="30" customHeight="1" thickBot="1">
      <c r="A505" s="5"/>
      <c r="B505" s="9"/>
      <c r="C505" s="132"/>
      <c r="D505" s="133"/>
      <c r="E505" s="133"/>
      <c r="F505" s="133"/>
      <c r="G505" s="133" t="s">
        <v>656</v>
      </c>
      <c r="H505" s="133"/>
      <c r="I505" s="133"/>
      <c r="J505" s="133"/>
      <c r="K505" s="134"/>
      <c r="L505" s="10"/>
      <c r="M505" s="5"/>
      <c r="N505" s="367"/>
      <c r="O505" s="367"/>
    </row>
    <row r="506" spans="1:15" ht="30" customHeight="1" thickBot="1">
      <c r="A506" s="5"/>
      <c r="B506" s="9"/>
      <c r="C506" s="219">
        <v>11.1</v>
      </c>
      <c r="D506" s="220"/>
      <c r="E506" s="220"/>
      <c r="F506" s="220"/>
      <c r="G506" s="220" t="s">
        <v>496</v>
      </c>
      <c r="H506" s="220"/>
      <c r="I506" s="221"/>
      <c r="J506" s="222"/>
      <c r="K506" s="223"/>
      <c r="L506" s="10"/>
      <c r="M506" s="5"/>
      <c r="N506" s="367"/>
      <c r="O506" s="367"/>
    </row>
    <row r="507" spans="1:15" ht="30" customHeight="1">
      <c r="A507" s="5"/>
      <c r="B507" s="9"/>
      <c r="C507" s="265" t="s">
        <v>657</v>
      </c>
      <c r="D507" s="266"/>
      <c r="E507" s="266"/>
      <c r="F507" s="266"/>
      <c r="G507" s="267" t="s">
        <v>658</v>
      </c>
      <c r="H507" s="277" t="s">
        <v>152</v>
      </c>
      <c r="I507" s="278">
        <v>30</v>
      </c>
      <c r="J507" s="227">
        <v>9777.5</v>
      </c>
      <c r="K507" s="139">
        <f t="shared" ref="K507:K508" si="154">J507*I507</f>
        <v>293325</v>
      </c>
      <c r="L507" s="10"/>
      <c r="M507" s="5"/>
      <c r="N507" s="367"/>
      <c r="O507" s="367"/>
    </row>
    <row r="508" spans="1:15" ht="30" customHeight="1">
      <c r="A508" s="5"/>
      <c r="B508" s="9"/>
      <c r="C508" s="258" t="s">
        <v>659</v>
      </c>
      <c r="D508" s="242"/>
      <c r="E508" s="242"/>
      <c r="F508" s="242"/>
      <c r="G508" s="257" t="s">
        <v>498</v>
      </c>
      <c r="H508" s="277" t="s">
        <v>152</v>
      </c>
      <c r="I508" s="278">
        <v>99</v>
      </c>
      <c r="J508" s="227">
        <v>2156875</v>
      </c>
      <c r="K508" s="139">
        <f t="shared" si="154"/>
        <v>213530625</v>
      </c>
      <c r="L508" s="10"/>
      <c r="M508" s="5"/>
      <c r="N508" s="367"/>
      <c r="O508" s="367"/>
    </row>
    <row r="509" spans="1:15" ht="30" customHeight="1" thickBot="1">
      <c r="A509" s="5"/>
      <c r="B509" s="9"/>
      <c r="C509" s="283">
        <v>11.2</v>
      </c>
      <c r="D509" s="284"/>
      <c r="E509" s="284"/>
      <c r="F509" s="284"/>
      <c r="G509" s="284" t="s">
        <v>347</v>
      </c>
      <c r="H509" s="284"/>
      <c r="I509" s="285"/>
      <c r="J509" s="286"/>
      <c r="K509" s="287"/>
      <c r="L509" s="10"/>
      <c r="M509" s="5"/>
      <c r="N509" s="367"/>
      <c r="O509" s="367"/>
    </row>
    <row r="510" spans="1:15" ht="30" customHeight="1" thickBot="1">
      <c r="A510" s="5"/>
      <c r="B510" s="9"/>
      <c r="C510" s="265" t="s">
        <v>660</v>
      </c>
      <c r="D510" s="266"/>
      <c r="E510" s="266"/>
      <c r="F510" s="266"/>
      <c r="G510" s="267" t="s">
        <v>108</v>
      </c>
      <c r="H510" s="268" t="s">
        <v>147</v>
      </c>
      <c r="I510" s="269">
        <v>2</v>
      </c>
      <c r="J510" s="270">
        <v>3017146.25</v>
      </c>
      <c r="K510" s="139">
        <f t="shared" ref="K510" si="155">J510*I510</f>
        <v>6034292.5</v>
      </c>
      <c r="L510" s="139"/>
      <c r="M510" s="5"/>
      <c r="N510" s="367"/>
      <c r="O510" s="367"/>
    </row>
    <row r="511" spans="1:15" ht="30" customHeight="1" thickBot="1">
      <c r="A511" s="5"/>
      <c r="B511" s="9"/>
      <c r="C511" s="219">
        <v>11.3</v>
      </c>
      <c r="D511" s="220"/>
      <c r="E511" s="220"/>
      <c r="F511" s="220"/>
      <c r="G511" s="220" t="s">
        <v>661</v>
      </c>
      <c r="H511" s="220"/>
      <c r="I511" s="221"/>
      <c r="J511" s="222"/>
      <c r="K511" s="223"/>
      <c r="L511" s="10"/>
      <c r="M511" s="5"/>
      <c r="N511" s="367"/>
      <c r="O511" s="367"/>
    </row>
    <row r="512" spans="1:15" ht="30" customHeight="1">
      <c r="A512" s="5"/>
      <c r="B512" s="9"/>
      <c r="C512" s="265" t="s">
        <v>662</v>
      </c>
      <c r="D512" s="266"/>
      <c r="E512" s="266"/>
      <c r="F512" s="266"/>
      <c r="G512" s="267" t="s">
        <v>480</v>
      </c>
      <c r="H512" s="268" t="s">
        <v>147</v>
      </c>
      <c r="I512" s="269">
        <v>16</v>
      </c>
      <c r="J512" s="270">
        <v>1869787.5</v>
      </c>
      <c r="K512" s="139">
        <f t="shared" ref="K512:K516" si="156">J512*I512</f>
        <v>29916600</v>
      </c>
      <c r="L512" s="10"/>
      <c r="M512" s="5"/>
      <c r="N512" s="367"/>
      <c r="O512" s="367"/>
    </row>
    <row r="513" spans="1:15" ht="30" customHeight="1">
      <c r="A513" s="5"/>
      <c r="B513" s="9"/>
      <c r="C513" s="258" t="s">
        <v>663</v>
      </c>
      <c r="D513" s="242"/>
      <c r="E513" s="242"/>
      <c r="F513" s="242"/>
      <c r="G513" s="257" t="s">
        <v>581</v>
      </c>
      <c r="H513" s="225" t="s">
        <v>147</v>
      </c>
      <c r="I513" s="230">
        <v>3</v>
      </c>
      <c r="J513" s="232">
        <v>2540650</v>
      </c>
      <c r="K513" s="139">
        <f t="shared" si="156"/>
        <v>7621950</v>
      </c>
      <c r="L513" s="10"/>
      <c r="M513" s="5"/>
      <c r="N513" s="367"/>
      <c r="O513" s="367"/>
    </row>
    <row r="514" spans="1:15" ht="30" customHeight="1">
      <c r="A514" s="5"/>
      <c r="B514" s="9"/>
      <c r="C514" s="258" t="s">
        <v>664</v>
      </c>
      <c r="D514" s="242"/>
      <c r="E514" s="242"/>
      <c r="F514" s="242"/>
      <c r="G514" s="257" t="s">
        <v>478</v>
      </c>
      <c r="H514" s="225" t="s">
        <v>147</v>
      </c>
      <c r="I514" s="230">
        <v>4</v>
      </c>
      <c r="J514" s="232">
        <v>3207050</v>
      </c>
      <c r="K514" s="139">
        <f t="shared" si="156"/>
        <v>12828200</v>
      </c>
      <c r="L514" s="10"/>
      <c r="M514" s="5"/>
      <c r="N514" s="367"/>
      <c r="O514" s="367"/>
    </row>
    <row r="515" spans="1:15" ht="30" customHeight="1">
      <c r="A515" s="5"/>
      <c r="B515" s="9"/>
      <c r="C515" s="258" t="s">
        <v>665</v>
      </c>
      <c r="D515" s="242"/>
      <c r="E515" s="242"/>
      <c r="F515" s="242"/>
      <c r="G515" s="257" t="s">
        <v>666</v>
      </c>
      <c r="H515" s="225" t="s">
        <v>147</v>
      </c>
      <c r="I515" s="230">
        <v>3</v>
      </c>
      <c r="J515" s="232">
        <v>3873450</v>
      </c>
      <c r="K515" s="139">
        <f t="shared" si="156"/>
        <v>11620350</v>
      </c>
      <c r="L515" s="10"/>
      <c r="M515" s="5"/>
      <c r="N515" s="367"/>
      <c r="O515" s="367"/>
    </row>
    <row r="516" spans="1:15" ht="30" customHeight="1" thickBot="1">
      <c r="A516" s="5"/>
      <c r="B516" s="9"/>
      <c r="C516" s="259" t="s">
        <v>667</v>
      </c>
      <c r="D516" s="260"/>
      <c r="E516" s="260"/>
      <c r="F516" s="260"/>
      <c r="G516" s="261" t="s">
        <v>668</v>
      </c>
      <c r="H516" s="262" t="s">
        <v>147</v>
      </c>
      <c r="I516" s="263">
        <v>9</v>
      </c>
      <c r="J516" s="264">
        <v>5206250</v>
      </c>
      <c r="K516" s="139">
        <f t="shared" si="156"/>
        <v>46856250</v>
      </c>
      <c r="L516" s="10"/>
      <c r="M516" s="5"/>
      <c r="N516" s="367"/>
      <c r="O516" s="367"/>
    </row>
    <row r="517" spans="1:15" ht="30" customHeight="1" thickBot="1">
      <c r="A517" s="5"/>
      <c r="B517" s="9"/>
      <c r="C517" s="219">
        <v>11.4</v>
      </c>
      <c r="D517" s="220"/>
      <c r="E517" s="220"/>
      <c r="F517" s="220"/>
      <c r="G517" s="220" t="s">
        <v>669</v>
      </c>
      <c r="H517" s="220"/>
      <c r="I517" s="221"/>
      <c r="J517" s="222"/>
      <c r="K517" s="223"/>
      <c r="L517" s="10"/>
      <c r="M517" s="5"/>
      <c r="N517" s="367"/>
      <c r="O517" s="367"/>
    </row>
    <row r="518" spans="1:15" ht="30" customHeight="1">
      <c r="A518" s="5"/>
      <c r="B518" s="9"/>
      <c r="C518" s="265" t="s">
        <v>670</v>
      </c>
      <c r="D518" s="266"/>
      <c r="E518" s="266"/>
      <c r="F518" s="266"/>
      <c r="G518" s="267" t="s">
        <v>135</v>
      </c>
      <c r="H518" s="268" t="s">
        <v>147</v>
      </c>
      <c r="I518" s="269">
        <v>8</v>
      </c>
      <c r="J518" s="270">
        <v>947725</v>
      </c>
      <c r="K518" s="139">
        <f t="shared" ref="K518:K519" si="157">J518*I518</f>
        <v>7581800</v>
      </c>
      <c r="L518" s="10"/>
      <c r="M518" s="5"/>
      <c r="N518" s="367"/>
      <c r="O518" s="367"/>
    </row>
    <row r="519" spans="1:15" ht="30" customHeight="1" thickBot="1">
      <c r="A519" s="5"/>
      <c r="B519" s="9"/>
      <c r="C519" s="258" t="s">
        <v>671</v>
      </c>
      <c r="D519" s="242"/>
      <c r="E519" s="242"/>
      <c r="F519" s="242"/>
      <c r="G519" s="257" t="s">
        <v>493</v>
      </c>
      <c r="H519" s="225" t="s">
        <v>147</v>
      </c>
      <c r="I519" s="230">
        <v>29</v>
      </c>
      <c r="J519" s="232">
        <v>1078441.25</v>
      </c>
      <c r="K519" s="139">
        <f t="shared" si="157"/>
        <v>31274796.25</v>
      </c>
      <c r="L519" s="10"/>
      <c r="M519" s="5"/>
      <c r="N519" s="367"/>
      <c r="O519" s="367"/>
    </row>
    <row r="520" spans="1:15" ht="30" customHeight="1" thickBot="1">
      <c r="A520" s="5"/>
      <c r="B520" s="9"/>
      <c r="C520" s="219">
        <v>11.5</v>
      </c>
      <c r="D520" s="220"/>
      <c r="E520" s="220"/>
      <c r="F520" s="220"/>
      <c r="G520" s="220" t="s">
        <v>473</v>
      </c>
      <c r="H520" s="220"/>
      <c r="I520" s="221"/>
      <c r="J520" s="222"/>
      <c r="K520" s="223"/>
      <c r="L520" s="10"/>
      <c r="M520" s="5"/>
      <c r="N520" s="367"/>
      <c r="O520" s="367"/>
    </row>
    <row r="521" spans="1:15" ht="30" customHeight="1" thickBot="1">
      <c r="A521" s="5"/>
      <c r="B521" s="9"/>
      <c r="C521" s="265" t="s">
        <v>672</v>
      </c>
      <c r="D521" s="266"/>
      <c r="E521" s="266"/>
      <c r="F521" s="266"/>
      <c r="G521" s="267" t="s">
        <v>475</v>
      </c>
      <c r="H521" s="268" t="s">
        <v>147</v>
      </c>
      <c r="I521" s="269">
        <v>4</v>
      </c>
      <c r="J521" s="227">
        <v>1590881.25</v>
      </c>
      <c r="K521" s="139">
        <f t="shared" ref="K521" si="158">J521*I521</f>
        <v>6363525</v>
      </c>
      <c r="L521" s="10"/>
      <c r="M521" s="5"/>
      <c r="N521" s="367"/>
      <c r="O521" s="367"/>
    </row>
    <row r="522" spans="1:15" ht="30" customHeight="1" thickBot="1">
      <c r="A522" s="5"/>
      <c r="B522" s="9"/>
      <c r="C522" s="219">
        <v>11.6</v>
      </c>
      <c r="D522" s="220"/>
      <c r="E522" s="220"/>
      <c r="F522" s="220"/>
      <c r="G522" s="220" t="s">
        <v>494</v>
      </c>
      <c r="H522" s="220"/>
      <c r="I522" s="221"/>
      <c r="J522" s="222"/>
      <c r="K522" s="223"/>
      <c r="L522" s="10"/>
      <c r="M522" s="5"/>
      <c r="N522" s="367"/>
      <c r="O522" s="367"/>
    </row>
    <row r="523" spans="1:15" ht="30" customHeight="1" thickBot="1">
      <c r="A523" s="5"/>
      <c r="B523" s="9"/>
      <c r="C523" s="271" t="s">
        <v>673</v>
      </c>
      <c r="D523" s="272"/>
      <c r="E523" s="272"/>
      <c r="F523" s="272"/>
      <c r="G523" s="273" t="s">
        <v>127</v>
      </c>
      <c r="H523" s="274" t="s">
        <v>147</v>
      </c>
      <c r="I523" s="275">
        <v>84</v>
      </c>
      <c r="J523" s="288">
        <v>452356.25</v>
      </c>
      <c r="K523" s="139">
        <f t="shared" ref="K523:K524" si="159">J523*I523</f>
        <v>37997925</v>
      </c>
      <c r="L523" s="10"/>
      <c r="M523" s="5"/>
      <c r="N523" s="367"/>
      <c r="O523" s="367"/>
    </row>
    <row r="524" spans="1:15" ht="30" customHeight="1" thickBot="1">
      <c r="A524" s="5"/>
      <c r="B524" s="9"/>
      <c r="C524" s="289" t="s">
        <v>674</v>
      </c>
      <c r="D524" s="290"/>
      <c r="E524" s="290"/>
      <c r="F524" s="290"/>
      <c r="G524" s="291" t="s">
        <v>384</v>
      </c>
      <c r="H524" s="292" t="s">
        <v>147</v>
      </c>
      <c r="I524" s="293">
        <v>4</v>
      </c>
      <c r="J524" s="294">
        <v>1664316.25</v>
      </c>
      <c r="K524" s="139">
        <f t="shared" si="159"/>
        <v>6657265</v>
      </c>
      <c r="L524" s="10"/>
      <c r="M524" s="5"/>
      <c r="N524" s="367"/>
      <c r="O524" s="367"/>
    </row>
    <row r="525" spans="1:15" ht="30" customHeight="1" thickBot="1">
      <c r="A525" s="5"/>
      <c r="B525" s="9"/>
      <c r="C525" s="283">
        <v>11.7</v>
      </c>
      <c r="D525" s="284"/>
      <c r="E525" s="284"/>
      <c r="F525" s="284"/>
      <c r="G525" s="284" t="s">
        <v>675</v>
      </c>
      <c r="H525" s="284"/>
      <c r="I525" s="285"/>
      <c r="J525" s="286"/>
      <c r="K525" s="287"/>
      <c r="L525" s="10"/>
      <c r="M525" s="5"/>
      <c r="N525" s="367"/>
      <c r="O525" s="367"/>
    </row>
    <row r="526" spans="1:15" ht="119.4" thickBot="1">
      <c r="A526" s="5"/>
      <c r="B526" s="9"/>
      <c r="C526" s="265" t="s">
        <v>676</v>
      </c>
      <c r="D526" s="266"/>
      <c r="E526" s="266"/>
      <c r="F526" s="266"/>
      <c r="G526" s="267" t="s">
        <v>677</v>
      </c>
      <c r="H526" s="268" t="s">
        <v>147</v>
      </c>
      <c r="I526" s="269">
        <v>1</v>
      </c>
      <c r="J526" s="270">
        <v>30290706.25</v>
      </c>
      <c r="K526" s="139">
        <f t="shared" ref="K526" si="160">J526*I526</f>
        <v>30290706.25</v>
      </c>
      <c r="L526" s="10"/>
      <c r="M526" s="5"/>
      <c r="N526" s="367"/>
      <c r="O526" s="367"/>
    </row>
    <row r="527" spans="1:15" ht="30" customHeight="1" thickBot="1">
      <c r="A527" s="5"/>
      <c r="B527" s="9"/>
      <c r="C527" s="219">
        <v>11.8</v>
      </c>
      <c r="D527" s="220"/>
      <c r="E527" s="220"/>
      <c r="F527" s="220"/>
      <c r="G527" s="220" t="s">
        <v>678</v>
      </c>
      <c r="H527" s="220"/>
      <c r="I527" s="221"/>
      <c r="J527" s="222"/>
      <c r="K527" s="223"/>
      <c r="L527" s="10"/>
      <c r="M527" s="5"/>
      <c r="N527" s="367"/>
      <c r="O527" s="367"/>
    </row>
    <row r="528" spans="1:15" ht="30" customHeight="1" thickBot="1">
      <c r="A528" s="5"/>
      <c r="B528" s="9"/>
      <c r="C528" s="265" t="s">
        <v>679</v>
      </c>
      <c r="D528" s="266"/>
      <c r="E528" s="266"/>
      <c r="F528" s="266"/>
      <c r="G528" s="267" t="s">
        <v>680</v>
      </c>
      <c r="H528" s="268" t="s">
        <v>147</v>
      </c>
      <c r="I528" s="269">
        <v>1</v>
      </c>
      <c r="J528" s="270">
        <v>2275131.25</v>
      </c>
      <c r="K528" s="139">
        <f t="shared" ref="K528" si="161">J528*I528</f>
        <v>2275131.25</v>
      </c>
      <c r="L528" s="10"/>
      <c r="M528" s="5"/>
      <c r="N528" s="367"/>
      <c r="O528" s="367"/>
    </row>
    <row r="529" spans="1:15" ht="30" customHeight="1" thickBot="1">
      <c r="A529" s="5"/>
      <c r="B529" s="9"/>
      <c r="C529" s="219" t="s">
        <v>681</v>
      </c>
      <c r="D529" s="220"/>
      <c r="E529" s="220"/>
      <c r="F529" s="220"/>
      <c r="G529" s="220" t="s">
        <v>602</v>
      </c>
      <c r="H529" s="220"/>
      <c r="I529" s="221"/>
      <c r="J529" s="222"/>
      <c r="K529" s="223"/>
      <c r="L529" s="10"/>
      <c r="M529" s="5"/>
      <c r="N529" s="367"/>
      <c r="O529" s="367"/>
    </row>
    <row r="530" spans="1:15" ht="30" customHeight="1">
      <c r="A530" s="5"/>
      <c r="B530" s="9"/>
      <c r="C530" s="265" t="s">
        <v>682</v>
      </c>
      <c r="D530" s="266"/>
      <c r="E530" s="266"/>
      <c r="F530" s="266"/>
      <c r="G530" s="267" t="s">
        <v>683</v>
      </c>
      <c r="H530" s="268" t="s">
        <v>147</v>
      </c>
      <c r="I530" s="269">
        <v>2</v>
      </c>
      <c r="J530" s="270">
        <v>1194303.75</v>
      </c>
      <c r="K530" s="139">
        <f t="shared" ref="K530" si="162">J530*I530</f>
        <v>2388607.5</v>
      </c>
      <c r="L530" s="10"/>
      <c r="M530" s="5"/>
      <c r="N530" s="367"/>
      <c r="O530" s="367"/>
    </row>
    <row r="531" spans="1:15" ht="30" customHeight="1" thickBot="1">
      <c r="A531" s="5"/>
      <c r="B531" s="9"/>
      <c r="C531" s="140" t="s">
        <v>18</v>
      </c>
      <c r="D531" s="159"/>
      <c r="E531" s="159"/>
      <c r="F531" s="159"/>
      <c r="G531" s="162"/>
      <c r="H531" s="161"/>
      <c r="I531" s="249"/>
      <c r="J531" s="143"/>
      <c r="K531" s="345">
        <f>SUM(K507:K530)</f>
        <v>453531348.75</v>
      </c>
      <c r="L531" s="10"/>
      <c r="M531" s="5"/>
      <c r="N531" s="367"/>
      <c r="O531" s="367"/>
    </row>
    <row r="532" spans="1:15" ht="30" customHeight="1" thickBot="1">
      <c r="A532" s="5"/>
      <c r="B532" s="9"/>
      <c r="C532" s="132"/>
      <c r="D532" s="133"/>
      <c r="E532" s="133"/>
      <c r="F532" s="133"/>
      <c r="G532" s="133" t="s">
        <v>684</v>
      </c>
      <c r="H532" s="133"/>
      <c r="I532" s="133"/>
      <c r="J532" s="133"/>
      <c r="K532" s="134"/>
      <c r="L532" s="10"/>
      <c r="M532" s="5"/>
      <c r="N532" s="367"/>
      <c r="O532" s="367"/>
    </row>
    <row r="533" spans="1:15" ht="30" customHeight="1" thickBot="1">
      <c r="A533" s="5"/>
      <c r="B533" s="9"/>
      <c r="C533" s="219">
        <v>12.1</v>
      </c>
      <c r="D533" s="220"/>
      <c r="E533" s="220"/>
      <c r="F533" s="220"/>
      <c r="G533" s="220" t="s">
        <v>685</v>
      </c>
      <c r="H533" s="220"/>
      <c r="I533" s="221"/>
      <c r="J533" s="222"/>
      <c r="K533" s="223"/>
      <c r="L533" s="10"/>
      <c r="M533" s="5"/>
      <c r="N533" s="367"/>
      <c r="O533" s="367"/>
    </row>
    <row r="534" spans="1:15" ht="30" customHeight="1">
      <c r="A534" s="5"/>
      <c r="B534" s="9"/>
      <c r="C534" s="265" t="s">
        <v>686</v>
      </c>
      <c r="D534" s="266"/>
      <c r="E534" s="266"/>
      <c r="F534" s="266"/>
      <c r="G534" s="267" t="s">
        <v>151</v>
      </c>
      <c r="H534" s="277" t="s">
        <v>158</v>
      </c>
      <c r="I534" s="278">
        <v>54</v>
      </c>
      <c r="J534" s="227">
        <v>1133.5575887497191</v>
      </c>
      <c r="K534" s="139">
        <f t="shared" ref="K534" si="163">J534*I534</f>
        <v>61212.109792484829</v>
      </c>
      <c r="L534" s="10"/>
      <c r="M534" s="5"/>
      <c r="N534" s="367"/>
      <c r="O534" s="367"/>
    </row>
    <row r="535" spans="1:15" ht="30" customHeight="1" thickBot="1">
      <c r="A535" s="5"/>
      <c r="B535" s="9"/>
      <c r="C535" s="283">
        <v>12.2</v>
      </c>
      <c r="D535" s="284"/>
      <c r="E535" s="284"/>
      <c r="F535" s="284"/>
      <c r="G535" s="284" t="s">
        <v>557</v>
      </c>
      <c r="H535" s="284"/>
      <c r="I535" s="285"/>
      <c r="J535" s="286"/>
      <c r="K535" s="287"/>
      <c r="L535" s="10"/>
      <c r="M535" s="5"/>
      <c r="N535" s="367"/>
      <c r="O535" s="367"/>
    </row>
    <row r="536" spans="1:15" ht="30" customHeight="1">
      <c r="A536" s="5"/>
      <c r="B536" s="9"/>
      <c r="C536" s="265" t="s">
        <v>687</v>
      </c>
      <c r="D536" s="266"/>
      <c r="E536" s="266"/>
      <c r="F536" s="266"/>
      <c r="G536" s="267" t="s">
        <v>167</v>
      </c>
      <c r="H536" s="268" t="s">
        <v>166</v>
      </c>
      <c r="I536" s="269">
        <v>126.9</v>
      </c>
      <c r="J536" s="270">
        <v>23128.208903873739</v>
      </c>
      <c r="K536" s="139">
        <f t="shared" ref="K536:K538" si="164">J536*I536</f>
        <v>2934969.7099015778</v>
      </c>
      <c r="L536" s="139"/>
      <c r="M536" s="5"/>
      <c r="N536" s="367"/>
      <c r="O536" s="367"/>
    </row>
    <row r="537" spans="1:15" ht="30" customHeight="1">
      <c r="A537" s="5"/>
      <c r="B537" s="9"/>
      <c r="C537" s="265"/>
      <c r="D537" s="266"/>
      <c r="E537" s="266"/>
      <c r="F537" s="266"/>
      <c r="G537" s="267" t="s">
        <v>168</v>
      </c>
      <c r="H537" s="268" t="s">
        <v>169</v>
      </c>
      <c r="I537" s="269">
        <v>1916.9</v>
      </c>
      <c r="J537" s="270">
        <v>2522.8994422851333</v>
      </c>
      <c r="K537" s="139">
        <f t="shared" si="164"/>
        <v>4836145.9409163725</v>
      </c>
      <c r="L537" s="240"/>
      <c r="M537" s="5"/>
      <c r="N537" s="367"/>
      <c r="O537" s="367"/>
    </row>
    <row r="538" spans="1:15" ht="30" customHeight="1">
      <c r="A538" s="5"/>
      <c r="B538" s="9"/>
      <c r="C538" s="258"/>
      <c r="D538" s="242"/>
      <c r="E538" s="242"/>
      <c r="F538" s="242"/>
      <c r="G538" s="257" t="s">
        <v>170</v>
      </c>
      <c r="H538" s="225" t="s">
        <v>166</v>
      </c>
      <c r="I538" s="230">
        <v>57.6</v>
      </c>
      <c r="J538" s="232">
        <v>21063.764318690835</v>
      </c>
      <c r="K538" s="139">
        <f t="shared" si="164"/>
        <v>1213272.824756592</v>
      </c>
      <c r="L538" s="240"/>
      <c r="M538" s="5"/>
      <c r="N538" s="367"/>
      <c r="O538" s="367"/>
    </row>
    <row r="539" spans="1:15" ht="30" customHeight="1" thickBot="1">
      <c r="A539" s="5"/>
      <c r="B539" s="9"/>
      <c r="C539" s="283">
        <v>12.3</v>
      </c>
      <c r="D539" s="284"/>
      <c r="E539" s="284"/>
      <c r="F539" s="284"/>
      <c r="G539" s="284" t="s">
        <v>558</v>
      </c>
      <c r="H539" s="284"/>
      <c r="I539" s="285"/>
      <c r="J539" s="286"/>
      <c r="K539" s="287"/>
      <c r="L539" s="10"/>
      <c r="M539" s="5"/>
      <c r="N539" s="367"/>
      <c r="O539" s="367"/>
    </row>
    <row r="540" spans="1:15" ht="30" customHeight="1">
      <c r="A540" s="5"/>
      <c r="B540" s="9"/>
      <c r="C540" s="265" t="s">
        <v>688</v>
      </c>
      <c r="D540" s="266"/>
      <c r="E540" s="266"/>
      <c r="F540" s="266"/>
      <c r="G540" s="267" t="s">
        <v>202</v>
      </c>
      <c r="H540" s="268" t="s">
        <v>166</v>
      </c>
      <c r="I540" s="269">
        <v>69.3</v>
      </c>
      <c r="J540" s="270">
        <v>93401.790765241967</v>
      </c>
      <c r="K540" s="139">
        <f t="shared" ref="K540:K541" si="165">J540*I540</f>
        <v>6472744.1000312679</v>
      </c>
      <c r="L540" s="10"/>
      <c r="M540" s="5"/>
      <c r="N540" s="367"/>
      <c r="O540" s="367"/>
    </row>
    <row r="541" spans="1:15" ht="30" customHeight="1" thickBot="1">
      <c r="A541" s="5"/>
      <c r="B541" s="9"/>
      <c r="C541" s="258"/>
      <c r="D541" s="242"/>
      <c r="E541" s="242"/>
      <c r="F541" s="242"/>
      <c r="G541" s="257" t="s">
        <v>203</v>
      </c>
      <c r="H541" s="225" t="s">
        <v>204</v>
      </c>
      <c r="I541" s="230">
        <v>1365</v>
      </c>
      <c r="J541" s="232">
        <v>2522.8994422851333</v>
      </c>
      <c r="K541" s="139">
        <f t="shared" si="165"/>
        <v>3443757.7387192068</v>
      </c>
      <c r="L541" s="10"/>
      <c r="M541" s="5"/>
      <c r="N541" s="367"/>
      <c r="O541" s="367"/>
    </row>
    <row r="542" spans="1:15" ht="30" customHeight="1" thickBot="1">
      <c r="A542" s="5"/>
      <c r="B542" s="9"/>
      <c r="C542" s="219">
        <v>12.4</v>
      </c>
      <c r="D542" s="220"/>
      <c r="E542" s="220"/>
      <c r="F542" s="220"/>
      <c r="G542" s="220" t="s">
        <v>689</v>
      </c>
      <c r="H542" s="220"/>
      <c r="I542" s="221"/>
      <c r="J542" s="222"/>
      <c r="K542" s="223"/>
      <c r="L542" s="10"/>
      <c r="M542" s="5"/>
      <c r="N542" s="367"/>
      <c r="O542" s="367"/>
    </row>
    <row r="543" spans="1:15" ht="30" customHeight="1">
      <c r="A543" s="5"/>
      <c r="B543" s="9"/>
      <c r="C543" s="265" t="s">
        <v>690</v>
      </c>
      <c r="D543" s="266"/>
      <c r="E543" s="266"/>
      <c r="F543" s="266"/>
      <c r="G543" s="267" t="s">
        <v>297</v>
      </c>
      <c r="H543" s="268" t="s">
        <v>158</v>
      </c>
      <c r="I543" s="269">
        <v>76.8</v>
      </c>
      <c r="J543" s="270">
        <v>55791.719744184695</v>
      </c>
      <c r="K543" s="139">
        <f t="shared" ref="K543:K544" si="166">J543*I543</f>
        <v>4284804.0763533842</v>
      </c>
      <c r="L543" s="10"/>
      <c r="M543" s="5"/>
      <c r="N543" s="367"/>
      <c r="O543" s="367"/>
    </row>
    <row r="544" spans="1:15" ht="30" customHeight="1" thickBot="1">
      <c r="A544" s="5"/>
      <c r="B544" s="9"/>
      <c r="C544" s="265" t="s">
        <v>691</v>
      </c>
      <c r="D544" s="266"/>
      <c r="E544" s="266"/>
      <c r="F544" s="266"/>
      <c r="G544" s="267" t="s">
        <v>692</v>
      </c>
      <c r="H544" s="268" t="s">
        <v>166</v>
      </c>
      <c r="I544" s="269">
        <v>33.4</v>
      </c>
      <c r="J544" s="270">
        <v>2465392.7100114836</v>
      </c>
      <c r="K544" s="139">
        <f t="shared" si="166"/>
        <v>82344116.514383554</v>
      </c>
      <c r="L544" s="10"/>
      <c r="M544" s="5"/>
      <c r="N544" s="367"/>
      <c r="O544" s="367"/>
    </row>
    <row r="545" spans="1:15" ht="30" customHeight="1" thickBot="1">
      <c r="A545" s="5"/>
      <c r="B545" s="9"/>
      <c r="C545" s="219">
        <v>12.5</v>
      </c>
      <c r="D545" s="220"/>
      <c r="E545" s="220"/>
      <c r="F545" s="220"/>
      <c r="G545" s="220" t="s">
        <v>296</v>
      </c>
      <c r="H545" s="220"/>
      <c r="I545" s="221"/>
      <c r="J545" s="222"/>
      <c r="K545" s="223"/>
      <c r="L545" s="10"/>
      <c r="M545" s="5"/>
      <c r="N545" s="367"/>
      <c r="O545" s="367"/>
    </row>
    <row r="546" spans="1:15" ht="30" customHeight="1">
      <c r="A546" s="5"/>
      <c r="B546" s="9"/>
      <c r="C546" s="265" t="s">
        <v>693</v>
      </c>
      <c r="D546" s="266"/>
      <c r="E546" s="266"/>
      <c r="F546" s="266"/>
      <c r="G546" s="267" t="s">
        <v>694</v>
      </c>
      <c r="H546" s="268" t="s">
        <v>166</v>
      </c>
      <c r="I546" s="269">
        <v>43.2</v>
      </c>
      <c r="J546" s="227">
        <v>1822668.3526468389</v>
      </c>
      <c r="K546" s="139">
        <f t="shared" ref="K546:K549" si="167">J546*I546</f>
        <v>78739272.834343448</v>
      </c>
      <c r="L546" s="10"/>
      <c r="M546" s="5"/>
      <c r="N546" s="367"/>
      <c r="O546" s="367"/>
    </row>
    <row r="547" spans="1:15" ht="30" customHeight="1">
      <c r="A547" s="5"/>
      <c r="B547" s="9"/>
      <c r="C547" s="258" t="s">
        <v>695</v>
      </c>
      <c r="D547" s="242"/>
      <c r="E547" s="242"/>
      <c r="F547" s="242"/>
      <c r="G547" s="257" t="s">
        <v>696</v>
      </c>
      <c r="H547" s="225" t="s">
        <v>166</v>
      </c>
      <c r="I547" s="230">
        <v>45.9</v>
      </c>
      <c r="J547" s="227">
        <v>2274349.8187810271</v>
      </c>
      <c r="K547" s="139">
        <f t="shared" si="167"/>
        <v>104392656.68204914</v>
      </c>
      <c r="L547" s="10"/>
      <c r="M547" s="5"/>
      <c r="N547" s="367"/>
      <c r="O547" s="367"/>
    </row>
    <row r="548" spans="1:15" ht="30" customHeight="1">
      <c r="A548" s="5"/>
      <c r="B548" s="9"/>
      <c r="C548" s="258" t="s">
        <v>697</v>
      </c>
      <c r="D548" s="242"/>
      <c r="E548" s="242"/>
      <c r="F548" s="242"/>
      <c r="G548" s="257" t="s">
        <v>698</v>
      </c>
      <c r="H548" s="225" t="s">
        <v>166</v>
      </c>
      <c r="I548" s="230">
        <v>63.8</v>
      </c>
      <c r="J548" s="227">
        <v>2189317.6246143468</v>
      </c>
      <c r="K548" s="139">
        <f t="shared" si="167"/>
        <v>139678464.45039532</v>
      </c>
      <c r="L548" s="10"/>
      <c r="M548" s="5"/>
      <c r="N548" s="367"/>
      <c r="O548" s="367"/>
    </row>
    <row r="549" spans="1:15" ht="30" customHeight="1" thickBot="1">
      <c r="A549" s="5"/>
      <c r="B549" s="9"/>
      <c r="C549" s="259" t="s">
        <v>699</v>
      </c>
      <c r="D549" s="260"/>
      <c r="E549" s="260"/>
      <c r="F549" s="260"/>
      <c r="G549" s="261" t="s">
        <v>700</v>
      </c>
      <c r="H549" s="262" t="s">
        <v>166</v>
      </c>
      <c r="I549" s="263">
        <v>16.2</v>
      </c>
      <c r="J549" s="288">
        <v>2188219.0102311685</v>
      </c>
      <c r="K549" s="217">
        <f t="shared" si="167"/>
        <v>35449147.965744928</v>
      </c>
      <c r="L549" s="10"/>
      <c r="M549" s="5"/>
      <c r="N549" s="367"/>
      <c r="O549" s="367"/>
    </row>
    <row r="550" spans="1:15" ht="30" customHeight="1" thickBot="1">
      <c r="A550" s="5"/>
      <c r="B550" s="9"/>
      <c r="C550" s="219">
        <v>12.6</v>
      </c>
      <c r="D550" s="220"/>
      <c r="E550" s="220"/>
      <c r="F550" s="220"/>
      <c r="G550" s="220" t="s">
        <v>701</v>
      </c>
      <c r="H550" s="220"/>
      <c r="I550" s="221"/>
      <c r="J550" s="222"/>
      <c r="K550" s="223"/>
      <c r="L550" s="10"/>
      <c r="M550" s="5"/>
      <c r="N550" s="367"/>
      <c r="O550" s="367"/>
    </row>
    <row r="551" spans="1:15" ht="30" customHeight="1" thickBot="1">
      <c r="A551" s="5"/>
      <c r="B551" s="9"/>
      <c r="C551" s="271" t="s">
        <v>702</v>
      </c>
      <c r="D551" s="272"/>
      <c r="E551" s="272"/>
      <c r="F551" s="272"/>
      <c r="G551" s="273" t="s">
        <v>301</v>
      </c>
      <c r="H551" s="274" t="s">
        <v>302</v>
      </c>
      <c r="I551" s="275">
        <v>39839.4</v>
      </c>
      <c r="J551" s="288">
        <v>10510.916236002327</v>
      </c>
      <c r="K551" s="217">
        <f t="shared" ref="K551" si="168">J551*I551</f>
        <v>418748596.29259115</v>
      </c>
      <c r="L551" s="10"/>
      <c r="M551" s="5"/>
      <c r="N551" s="367"/>
      <c r="O551" s="367"/>
    </row>
    <row r="552" spans="1:15" ht="30" customHeight="1" thickBot="1">
      <c r="A552" s="5"/>
      <c r="B552" s="9"/>
      <c r="C552" s="219">
        <v>12.7</v>
      </c>
      <c r="D552" s="220"/>
      <c r="E552" s="220"/>
      <c r="F552" s="220"/>
      <c r="G552" s="220" t="s">
        <v>703</v>
      </c>
      <c r="H552" s="220"/>
      <c r="I552" s="221"/>
      <c r="J552" s="222"/>
      <c r="K552" s="223"/>
      <c r="L552" s="10"/>
      <c r="M552" s="5"/>
      <c r="N552" s="367"/>
      <c r="O552" s="367"/>
    </row>
    <row r="553" spans="1:15" ht="30" customHeight="1" thickBot="1">
      <c r="A553" s="5"/>
      <c r="B553" s="9"/>
      <c r="C553" s="265" t="s">
        <v>704</v>
      </c>
      <c r="D553" s="266"/>
      <c r="E553" s="266"/>
      <c r="F553" s="266"/>
      <c r="G553" s="267" t="s">
        <v>705</v>
      </c>
      <c r="H553" s="268" t="s">
        <v>158</v>
      </c>
      <c r="I553" s="269">
        <v>12.6</v>
      </c>
      <c r="J553" s="270">
        <v>171165.79817298471</v>
      </c>
      <c r="K553" s="139">
        <f t="shared" ref="K553" si="169">J553*I553</f>
        <v>2156689.0569796073</v>
      </c>
      <c r="L553" s="10"/>
      <c r="M553" s="5"/>
      <c r="N553" s="367"/>
      <c r="O553" s="367"/>
    </row>
    <row r="554" spans="1:15" ht="30" customHeight="1" thickBot="1">
      <c r="A554" s="5"/>
      <c r="B554" s="9"/>
      <c r="C554" s="219"/>
      <c r="D554" s="220"/>
      <c r="E554" s="220"/>
      <c r="F554" s="220"/>
      <c r="G554" s="220" t="s">
        <v>706</v>
      </c>
      <c r="H554" s="220"/>
      <c r="I554" s="221"/>
      <c r="J554" s="222"/>
      <c r="K554" s="223"/>
      <c r="L554" s="10"/>
      <c r="M554" s="5"/>
      <c r="N554" s="367"/>
      <c r="O554" s="367"/>
    </row>
    <row r="555" spans="1:15" ht="30" customHeight="1" thickBot="1">
      <c r="A555" s="5"/>
      <c r="B555" s="9"/>
      <c r="C555" s="219">
        <v>12.8</v>
      </c>
      <c r="D555" s="220"/>
      <c r="E555" s="220"/>
      <c r="F555" s="220"/>
      <c r="G555" s="220" t="s">
        <v>559</v>
      </c>
      <c r="H555" s="220"/>
      <c r="I555" s="221"/>
      <c r="J555" s="222"/>
      <c r="K555" s="223"/>
      <c r="L555" s="10"/>
      <c r="M555" s="5"/>
      <c r="N555" s="367"/>
      <c r="O555" s="367"/>
    </row>
    <row r="556" spans="1:15" ht="30" customHeight="1">
      <c r="A556" s="5"/>
      <c r="B556" s="9"/>
      <c r="C556" s="265" t="s">
        <v>707</v>
      </c>
      <c r="D556" s="266"/>
      <c r="E556" s="266"/>
      <c r="F556" s="266"/>
      <c r="G556" s="267" t="s">
        <v>708</v>
      </c>
      <c r="H556" s="268" t="s">
        <v>152</v>
      </c>
      <c r="I556" s="269">
        <v>30</v>
      </c>
      <c r="J556" s="270">
        <v>12824.156444856564</v>
      </c>
      <c r="K556" s="139">
        <f t="shared" ref="K556:K557" si="170">J556*I556</f>
        <v>384724.6933456969</v>
      </c>
      <c r="L556" s="10"/>
      <c r="M556" s="5"/>
      <c r="N556" s="367"/>
      <c r="O556" s="367"/>
    </row>
    <row r="557" spans="1:15" ht="30" customHeight="1" thickBot="1">
      <c r="A557" s="5"/>
      <c r="B557" s="9"/>
      <c r="C557" s="295" t="s">
        <v>709</v>
      </c>
      <c r="D557" s="296"/>
      <c r="E557" s="296"/>
      <c r="F557" s="296"/>
      <c r="G557" s="297" t="s">
        <v>560</v>
      </c>
      <c r="H557" s="298" t="s">
        <v>152</v>
      </c>
      <c r="I557" s="299">
        <v>99</v>
      </c>
      <c r="J557" s="300">
        <v>260993.59787234131</v>
      </c>
      <c r="K557" s="139">
        <f t="shared" si="170"/>
        <v>25838366.189361788</v>
      </c>
      <c r="L557" s="10"/>
      <c r="M557" s="5"/>
      <c r="N557" s="367"/>
      <c r="O557" s="367"/>
    </row>
    <row r="558" spans="1:15" ht="42" thickBot="1">
      <c r="A558" s="5"/>
      <c r="B558" s="9"/>
      <c r="C558" s="283">
        <v>12.9</v>
      </c>
      <c r="D558" s="284"/>
      <c r="E558" s="284"/>
      <c r="F558" s="284"/>
      <c r="G558" s="339" t="s">
        <v>517</v>
      </c>
      <c r="H558" s="284"/>
      <c r="I558" s="285"/>
      <c r="J558" s="286"/>
      <c r="K558" s="287"/>
      <c r="L558" s="10"/>
      <c r="M558" s="5"/>
      <c r="N558" s="367"/>
      <c r="O558" s="367"/>
    </row>
    <row r="559" spans="1:15" ht="30" customHeight="1" thickBot="1">
      <c r="A559" s="5"/>
      <c r="B559" s="9"/>
      <c r="C559" s="271" t="s">
        <v>710</v>
      </c>
      <c r="D559" s="272"/>
      <c r="E559" s="272"/>
      <c r="F559" s="272"/>
      <c r="G559" s="273" t="s">
        <v>218</v>
      </c>
      <c r="H559" s="274" t="s">
        <v>147</v>
      </c>
      <c r="I559" s="275">
        <v>2</v>
      </c>
      <c r="J559" s="276">
        <v>583483.04436641058</v>
      </c>
      <c r="K559" s="217">
        <f t="shared" ref="K559" si="171">J559*I559</f>
        <v>1166966.0887328212</v>
      </c>
      <c r="L559" s="10"/>
      <c r="M559" s="5"/>
      <c r="N559" s="367"/>
      <c r="O559" s="367"/>
    </row>
    <row r="560" spans="1:15" ht="42" thickBot="1">
      <c r="A560" s="5"/>
      <c r="B560" s="9"/>
      <c r="C560" s="219" t="s">
        <v>711</v>
      </c>
      <c r="D560" s="220"/>
      <c r="E560" s="220"/>
      <c r="F560" s="220"/>
      <c r="G560" s="327" t="s">
        <v>712</v>
      </c>
      <c r="H560" s="220"/>
      <c r="I560" s="221"/>
      <c r="J560" s="222"/>
      <c r="K560" s="223"/>
      <c r="L560" s="10"/>
      <c r="M560" s="5"/>
      <c r="N560" s="367"/>
      <c r="O560" s="367"/>
    </row>
    <row r="561" spans="1:15" ht="30" customHeight="1" thickBot="1">
      <c r="A561" s="5"/>
      <c r="B561" s="9"/>
      <c r="C561" s="340" t="s">
        <v>713</v>
      </c>
      <c r="D561" s="272"/>
      <c r="E561" s="272"/>
      <c r="F561" s="272"/>
      <c r="G561" s="273" t="s">
        <v>714</v>
      </c>
      <c r="H561" s="274" t="s">
        <v>147</v>
      </c>
      <c r="I561" s="275">
        <v>2</v>
      </c>
      <c r="J561" s="276">
        <v>583483.04436641058</v>
      </c>
      <c r="K561" s="217">
        <f t="shared" ref="K561" si="172">J561*I561</f>
        <v>1166966.0887328212</v>
      </c>
      <c r="L561" s="10"/>
      <c r="M561" s="5"/>
      <c r="N561" s="367"/>
      <c r="O561" s="367"/>
    </row>
    <row r="562" spans="1:15" ht="42" thickBot="1">
      <c r="A562" s="5"/>
      <c r="B562" s="9"/>
      <c r="C562" s="219">
        <v>12.11</v>
      </c>
      <c r="D562" s="220"/>
      <c r="E562" s="220"/>
      <c r="F562" s="220"/>
      <c r="G562" s="327" t="s">
        <v>715</v>
      </c>
      <c r="H562" s="220"/>
      <c r="I562" s="221"/>
      <c r="J562" s="222"/>
      <c r="K562" s="223"/>
      <c r="L562" s="10"/>
      <c r="M562" s="5"/>
      <c r="N562" s="367"/>
      <c r="O562" s="367"/>
    </row>
    <row r="563" spans="1:15" ht="30" customHeight="1">
      <c r="A563" s="5"/>
      <c r="B563" s="9"/>
      <c r="C563" s="265" t="s">
        <v>716</v>
      </c>
      <c r="D563" s="266"/>
      <c r="E563" s="266"/>
      <c r="F563" s="266"/>
      <c r="G563" s="267" t="s">
        <v>717</v>
      </c>
      <c r="H563" s="268" t="s">
        <v>147</v>
      </c>
      <c r="I563" s="269">
        <v>8</v>
      </c>
      <c r="J563" s="270">
        <v>500054.04447136499</v>
      </c>
      <c r="K563" s="139">
        <f t="shared" ref="K563:K566" si="173">J563*I563</f>
        <v>4000432.3557709199</v>
      </c>
      <c r="L563" s="10"/>
      <c r="M563" s="5"/>
      <c r="N563" s="367"/>
      <c r="O563" s="367"/>
    </row>
    <row r="564" spans="1:15" ht="30" customHeight="1">
      <c r="A564" s="5"/>
      <c r="B564" s="9"/>
      <c r="C564" s="258" t="s">
        <v>718</v>
      </c>
      <c r="D564" s="242"/>
      <c r="E564" s="242"/>
      <c r="F564" s="242"/>
      <c r="G564" s="257" t="s">
        <v>629</v>
      </c>
      <c r="H564" s="225" t="s">
        <v>147</v>
      </c>
      <c r="I564" s="230">
        <v>29</v>
      </c>
      <c r="J564" s="232">
        <v>500054.04447136499</v>
      </c>
      <c r="K564" s="139">
        <f t="shared" si="173"/>
        <v>14501567.289669584</v>
      </c>
      <c r="L564" s="10"/>
      <c r="M564" s="5"/>
      <c r="N564" s="367"/>
      <c r="O564" s="367"/>
    </row>
    <row r="565" spans="1:15" ht="30" customHeight="1">
      <c r="A565" s="5"/>
      <c r="B565" s="9"/>
      <c r="C565" s="258">
        <v>12.12</v>
      </c>
      <c r="D565" s="242"/>
      <c r="E565" s="242"/>
      <c r="F565" s="242"/>
      <c r="G565" s="257" t="s">
        <v>529</v>
      </c>
      <c r="H565" s="225"/>
      <c r="I565" s="230"/>
      <c r="J565" s="232"/>
      <c r="K565" s="139">
        <f t="shared" si="173"/>
        <v>0</v>
      </c>
      <c r="L565" s="10"/>
      <c r="M565" s="5"/>
      <c r="N565" s="367"/>
      <c r="O565" s="367"/>
    </row>
    <row r="566" spans="1:15" ht="30" customHeight="1" thickBot="1">
      <c r="A566" s="5"/>
      <c r="B566" s="9"/>
      <c r="C566" s="295" t="s">
        <v>713</v>
      </c>
      <c r="D566" s="296"/>
      <c r="E566" s="296"/>
      <c r="F566" s="296"/>
      <c r="G566" s="297" t="s">
        <v>475</v>
      </c>
      <c r="H566" s="298" t="s">
        <v>147</v>
      </c>
      <c r="I566" s="299">
        <v>4</v>
      </c>
      <c r="J566" s="300">
        <v>504623.21803193568</v>
      </c>
      <c r="K566" s="139">
        <f t="shared" si="173"/>
        <v>2018492.8721277427</v>
      </c>
      <c r="L566" s="10"/>
      <c r="M566" s="5"/>
      <c r="N566" s="367"/>
      <c r="O566" s="367"/>
    </row>
    <row r="567" spans="1:15" ht="30" customHeight="1" thickBot="1">
      <c r="A567" s="5"/>
      <c r="B567" s="9"/>
      <c r="C567" s="283">
        <v>12.13</v>
      </c>
      <c r="D567" s="284"/>
      <c r="E567" s="284"/>
      <c r="F567" s="284"/>
      <c r="G567" s="284" t="s">
        <v>719</v>
      </c>
      <c r="H567" s="284"/>
      <c r="I567" s="285"/>
      <c r="J567" s="286"/>
      <c r="K567" s="287"/>
      <c r="L567" s="10"/>
      <c r="M567" s="5"/>
      <c r="N567" s="367"/>
      <c r="O567" s="367"/>
    </row>
    <row r="568" spans="1:15" ht="30" customHeight="1">
      <c r="A568" s="5"/>
      <c r="B568" s="9"/>
      <c r="C568" s="265" t="s">
        <v>720</v>
      </c>
      <c r="D568" s="266"/>
      <c r="E568" s="266"/>
      <c r="F568" s="266"/>
      <c r="G568" s="267" t="s">
        <v>721</v>
      </c>
      <c r="H568" s="268" t="s">
        <v>147</v>
      </c>
      <c r="I568" s="269">
        <v>84</v>
      </c>
      <c r="J568" s="270">
        <v>185159.85314038568</v>
      </c>
      <c r="K568" s="139">
        <f t="shared" ref="K568:K569" si="174">J568*I568</f>
        <v>15553427.663792396</v>
      </c>
      <c r="L568" s="10"/>
      <c r="M568" s="5"/>
      <c r="N568" s="367"/>
      <c r="O568" s="367"/>
    </row>
    <row r="569" spans="1:15" ht="30" customHeight="1" thickBot="1">
      <c r="A569" s="5"/>
      <c r="B569" s="9"/>
      <c r="C569" s="295" t="s">
        <v>722</v>
      </c>
      <c r="D569" s="296"/>
      <c r="E569" s="296"/>
      <c r="F569" s="296"/>
      <c r="G569" s="297" t="s">
        <v>418</v>
      </c>
      <c r="H569" s="298" t="s">
        <v>147</v>
      </c>
      <c r="I569" s="299">
        <v>4</v>
      </c>
      <c r="J569" s="300">
        <v>393489.84703133127</v>
      </c>
      <c r="K569" s="139">
        <f t="shared" si="174"/>
        <v>1573959.3881253251</v>
      </c>
      <c r="L569" s="10"/>
      <c r="M569" s="5"/>
      <c r="N569" s="367"/>
      <c r="O569" s="367"/>
    </row>
    <row r="570" spans="1:15" ht="30" customHeight="1" thickBot="1">
      <c r="A570" s="5"/>
      <c r="B570" s="9"/>
      <c r="C570" s="283">
        <v>12.14</v>
      </c>
      <c r="D570" s="284"/>
      <c r="E570" s="284"/>
      <c r="F570" s="284"/>
      <c r="G570" s="284" t="s">
        <v>723</v>
      </c>
      <c r="H570" s="284"/>
      <c r="I570" s="285"/>
      <c r="J570" s="286"/>
      <c r="K570" s="287"/>
      <c r="L570" s="10"/>
      <c r="M570" s="5"/>
      <c r="N570" s="367"/>
      <c r="O570" s="367"/>
    </row>
    <row r="571" spans="1:15" ht="30" customHeight="1">
      <c r="A571" s="5"/>
      <c r="B571" s="9"/>
      <c r="C571" s="265" t="s">
        <v>724</v>
      </c>
      <c r="D571" s="266"/>
      <c r="E571" s="266"/>
      <c r="F571" s="266"/>
      <c r="G571" s="267" t="s">
        <v>628</v>
      </c>
      <c r="H571" s="268" t="s">
        <v>147</v>
      </c>
      <c r="I571" s="269">
        <v>16</v>
      </c>
      <c r="J571" s="270">
        <v>419010.96665276302</v>
      </c>
      <c r="K571" s="139">
        <f t="shared" ref="K571:K575" si="175">J571*I571</f>
        <v>6704175.4664442083</v>
      </c>
      <c r="L571" s="10"/>
      <c r="M571" s="5"/>
      <c r="N571" s="367"/>
      <c r="O571" s="367"/>
    </row>
    <row r="572" spans="1:15" ht="30" customHeight="1">
      <c r="A572" s="5"/>
      <c r="B572" s="9"/>
      <c r="C572" s="258" t="s">
        <v>725</v>
      </c>
      <c r="D572" s="242"/>
      <c r="E572" s="242"/>
      <c r="F572" s="242"/>
      <c r="G572" s="257" t="s">
        <v>626</v>
      </c>
      <c r="H572" s="225" t="s">
        <v>147</v>
      </c>
      <c r="I572" s="230">
        <v>3</v>
      </c>
      <c r="J572" s="232">
        <v>458639.35722764838</v>
      </c>
      <c r="K572" s="139">
        <f t="shared" si="175"/>
        <v>1375918.0716829451</v>
      </c>
      <c r="L572" s="10"/>
      <c r="M572" s="5"/>
      <c r="N572" s="367"/>
      <c r="O572" s="367"/>
    </row>
    <row r="573" spans="1:15" ht="30" customHeight="1">
      <c r="A573" s="5"/>
      <c r="B573" s="9"/>
      <c r="C573" s="258" t="s">
        <v>726</v>
      </c>
      <c r="D573" s="242"/>
      <c r="E573" s="242"/>
      <c r="F573" s="242"/>
      <c r="G573" s="257" t="s">
        <v>727</v>
      </c>
      <c r="H573" s="225" t="s">
        <v>147</v>
      </c>
      <c r="I573" s="230">
        <v>4</v>
      </c>
      <c r="J573" s="232">
        <v>478454.95024331391</v>
      </c>
      <c r="K573" s="139">
        <f t="shared" si="175"/>
        <v>1913819.8009732557</v>
      </c>
      <c r="L573" s="10"/>
      <c r="M573" s="5"/>
      <c r="N573" s="367"/>
      <c r="O573" s="367"/>
    </row>
    <row r="574" spans="1:15" ht="30" customHeight="1">
      <c r="A574" s="5"/>
      <c r="B574" s="9"/>
      <c r="C574" s="258" t="s">
        <v>728</v>
      </c>
      <c r="D574" s="242"/>
      <c r="E574" s="242"/>
      <c r="F574" s="242"/>
      <c r="G574" s="257" t="s">
        <v>729</v>
      </c>
      <c r="H574" s="225" t="s">
        <v>147</v>
      </c>
      <c r="I574" s="230">
        <v>3</v>
      </c>
      <c r="J574" s="232">
        <v>498269.14553075662</v>
      </c>
      <c r="K574" s="139">
        <f t="shared" si="175"/>
        <v>1494807.4365922699</v>
      </c>
      <c r="L574" s="10"/>
      <c r="M574" s="5"/>
      <c r="N574" s="367"/>
      <c r="O574" s="367"/>
    </row>
    <row r="575" spans="1:15" ht="30" customHeight="1" thickBot="1">
      <c r="A575" s="5"/>
      <c r="B575" s="9"/>
      <c r="C575" s="259" t="s">
        <v>730</v>
      </c>
      <c r="D575" s="260"/>
      <c r="E575" s="260"/>
      <c r="F575" s="260"/>
      <c r="G575" s="261" t="s">
        <v>731</v>
      </c>
      <c r="H575" s="262" t="s">
        <v>147</v>
      </c>
      <c r="I575" s="263">
        <v>9</v>
      </c>
      <c r="J575" s="264">
        <v>518084.73854642216</v>
      </c>
      <c r="K575" s="217">
        <f t="shared" si="175"/>
        <v>4662762.6469177995</v>
      </c>
      <c r="L575" s="10"/>
      <c r="M575" s="5"/>
      <c r="N575" s="367"/>
      <c r="O575" s="367"/>
    </row>
    <row r="576" spans="1:15" ht="30" customHeight="1" thickBot="1">
      <c r="A576" s="5"/>
      <c r="B576" s="9"/>
      <c r="C576" s="219">
        <v>12.15</v>
      </c>
      <c r="D576" s="220"/>
      <c r="E576" s="220"/>
      <c r="F576" s="220"/>
      <c r="G576" s="220" t="s">
        <v>732</v>
      </c>
      <c r="H576" s="220"/>
      <c r="I576" s="221"/>
      <c r="J576" s="222"/>
      <c r="K576" s="223"/>
      <c r="L576" s="10"/>
      <c r="M576" s="5"/>
      <c r="N576" s="367"/>
      <c r="O576" s="367"/>
    </row>
    <row r="577" spans="1:15" ht="30" customHeight="1">
      <c r="A577" s="5"/>
      <c r="B577" s="9"/>
      <c r="C577" s="265" t="s">
        <v>733</v>
      </c>
      <c r="D577" s="266"/>
      <c r="E577" s="266"/>
      <c r="F577" s="266"/>
      <c r="G577" s="267" t="s">
        <v>210</v>
      </c>
      <c r="H577" s="268" t="s">
        <v>147</v>
      </c>
      <c r="I577" s="269">
        <v>2</v>
      </c>
      <c r="J577" s="270">
        <v>787980.46747023938</v>
      </c>
      <c r="K577" s="139">
        <f t="shared" ref="K577:K578" si="176">J577*I577</f>
        <v>1575960.9349404788</v>
      </c>
      <c r="L577" s="10"/>
      <c r="M577" s="5"/>
      <c r="N577" s="367"/>
      <c r="O577" s="367"/>
    </row>
    <row r="578" spans="1:15" ht="30" customHeight="1" thickBot="1">
      <c r="A578" s="5"/>
      <c r="B578" s="9"/>
      <c r="C578" s="259" t="s">
        <v>734</v>
      </c>
      <c r="D578" s="260"/>
      <c r="E578" s="260"/>
      <c r="F578" s="260"/>
      <c r="G578" s="261" t="s">
        <v>212</v>
      </c>
      <c r="H578" s="262" t="s">
        <v>147</v>
      </c>
      <c r="I578" s="263">
        <v>1</v>
      </c>
      <c r="J578" s="264">
        <v>5932950.9649097659</v>
      </c>
      <c r="K578" s="217">
        <f t="shared" si="176"/>
        <v>5932950.9649097659</v>
      </c>
      <c r="L578" s="10"/>
      <c r="M578" s="5"/>
      <c r="N578" s="367"/>
      <c r="O578" s="367"/>
    </row>
    <row r="579" spans="1:15" ht="30" customHeight="1" thickBot="1">
      <c r="A579" s="5"/>
      <c r="B579" s="9"/>
      <c r="C579" s="219">
        <v>12.16</v>
      </c>
      <c r="D579" s="220"/>
      <c r="E579" s="220"/>
      <c r="F579" s="220"/>
      <c r="G579" s="220" t="s">
        <v>422</v>
      </c>
      <c r="H579" s="220"/>
      <c r="I579" s="221"/>
      <c r="J579" s="222"/>
      <c r="K579" s="223"/>
      <c r="L579" s="10"/>
      <c r="M579" s="5"/>
      <c r="N579" s="367"/>
      <c r="O579" s="367"/>
    </row>
    <row r="580" spans="1:15" ht="30" customHeight="1">
      <c r="A580" s="5"/>
      <c r="B580" s="9"/>
      <c r="C580" s="265" t="s">
        <v>735</v>
      </c>
      <c r="D580" s="266"/>
      <c r="E580" s="266"/>
      <c r="F580" s="266"/>
      <c r="G580" s="267" t="s">
        <v>423</v>
      </c>
      <c r="H580" s="268" t="s">
        <v>106</v>
      </c>
      <c r="I580" s="269">
        <v>1</v>
      </c>
      <c r="J580" s="270">
        <v>3954560.3132244623</v>
      </c>
      <c r="K580" s="139">
        <f t="shared" ref="K580" si="177">J580*I580</f>
        <v>3954560.3132244623</v>
      </c>
      <c r="L580" s="10"/>
      <c r="M580" s="5"/>
      <c r="N580" s="367"/>
      <c r="O580" s="367"/>
    </row>
    <row r="581" spans="1:15" ht="30" customHeight="1" thickBot="1">
      <c r="A581" s="5"/>
      <c r="B581" s="9"/>
      <c r="C581" s="283">
        <v>12.17</v>
      </c>
      <c r="D581" s="284"/>
      <c r="E581" s="284"/>
      <c r="F581" s="284"/>
      <c r="G581" s="284" t="s">
        <v>736</v>
      </c>
      <c r="H581" s="284"/>
      <c r="I581" s="285"/>
      <c r="J581" s="286"/>
      <c r="K581" s="287"/>
      <c r="L581" s="10"/>
      <c r="M581" s="5"/>
      <c r="N581" s="367"/>
      <c r="O581" s="367"/>
    </row>
    <row r="582" spans="1:15" ht="40.200000000000003" thickBot="1">
      <c r="A582" s="5"/>
      <c r="B582" s="9"/>
      <c r="C582" s="271" t="s">
        <v>737</v>
      </c>
      <c r="D582" s="272"/>
      <c r="E582" s="272"/>
      <c r="F582" s="272"/>
      <c r="G582" s="273" t="s">
        <v>738</v>
      </c>
      <c r="H582" s="274" t="s">
        <v>152</v>
      </c>
      <c r="I582" s="275">
        <v>103</v>
      </c>
      <c r="J582" s="276">
        <v>332111.40758032462</v>
      </c>
      <c r="K582" s="217">
        <f t="shared" ref="K582" si="178">J582*I582</f>
        <v>34207474.980773434</v>
      </c>
      <c r="L582" s="10"/>
      <c r="M582" s="5"/>
      <c r="N582" s="367"/>
      <c r="O582" s="367"/>
    </row>
    <row r="583" spans="1:15" ht="30" customHeight="1" thickBot="1">
      <c r="A583" s="5"/>
      <c r="B583" s="9"/>
      <c r="C583" s="219">
        <v>12.18</v>
      </c>
      <c r="D583" s="220"/>
      <c r="E583" s="220"/>
      <c r="F583" s="220"/>
      <c r="G583" s="220" t="s">
        <v>739</v>
      </c>
      <c r="H583" s="220"/>
      <c r="I583" s="221"/>
      <c r="J583" s="222"/>
      <c r="K583" s="223"/>
      <c r="L583" s="10"/>
      <c r="M583" s="5"/>
      <c r="N583" s="367"/>
      <c r="O583" s="367"/>
    </row>
    <row r="584" spans="1:15" ht="52.8">
      <c r="A584" s="5"/>
      <c r="B584" s="9"/>
      <c r="C584" s="265" t="s">
        <v>740</v>
      </c>
      <c r="D584" s="266"/>
      <c r="E584" s="266"/>
      <c r="F584" s="266"/>
      <c r="G584" s="267" t="s">
        <v>741</v>
      </c>
      <c r="H584" s="268" t="s">
        <v>147</v>
      </c>
      <c r="I584" s="269">
        <v>1</v>
      </c>
      <c r="J584" s="270">
        <v>1194952615.0415466</v>
      </c>
      <c r="K584" s="139">
        <f t="shared" ref="K584" si="179">J584*I584</f>
        <v>1194952615.0415466</v>
      </c>
      <c r="L584" s="10"/>
      <c r="M584" s="5"/>
      <c r="N584" s="367"/>
      <c r="O584" s="367"/>
    </row>
    <row r="585" spans="1:15" ht="30" customHeight="1" thickBot="1">
      <c r="A585" s="5"/>
      <c r="B585" s="9"/>
      <c r="C585" s="140" t="s">
        <v>18</v>
      </c>
      <c r="D585" s="159"/>
      <c r="E585" s="159"/>
      <c r="F585" s="159"/>
      <c r="G585" s="162"/>
      <c r="H585" s="161"/>
      <c r="I585" s="249"/>
      <c r="J585" s="143"/>
      <c r="K585" s="345">
        <f>SUM(K534:K584)</f>
        <v>2207735798.5846224</v>
      </c>
      <c r="L585" s="10"/>
      <c r="M585" s="5"/>
      <c r="N585" s="367"/>
      <c r="O585" s="367"/>
    </row>
    <row r="586" spans="1:15" ht="30" customHeight="1" thickBot="1">
      <c r="A586" s="5"/>
      <c r="B586" s="9"/>
      <c r="C586" s="132"/>
      <c r="D586" s="133"/>
      <c r="E586" s="133"/>
      <c r="F586" s="133"/>
      <c r="G586" s="133" t="s">
        <v>742</v>
      </c>
      <c r="H586" s="133"/>
      <c r="I586" s="133"/>
      <c r="J586" s="133"/>
      <c r="K586" s="134"/>
      <c r="L586" s="10"/>
      <c r="M586" s="5"/>
      <c r="N586" s="367"/>
      <c r="O586" s="367"/>
    </row>
    <row r="587" spans="1:15" ht="30" customHeight="1" thickBot="1">
      <c r="A587" s="5"/>
      <c r="B587" s="9"/>
      <c r="C587" s="219">
        <v>13.1</v>
      </c>
      <c r="D587" s="220"/>
      <c r="E587" s="220"/>
      <c r="F587" s="220"/>
      <c r="G587" s="220" t="s">
        <v>743</v>
      </c>
      <c r="H587" s="220"/>
      <c r="I587" s="221"/>
      <c r="J587" s="222"/>
      <c r="K587" s="223"/>
      <c r="L587" s="10"/>
      <c r="M587" s="5"/>
      <c r="N587" s="367"/>
      <c r="O587" s="367"/>
    </row>
    <row r="588" spans="1:15" ht="15.6">
      <c r="A588" s="5"/>
      <c r="B588" s="9"/>
      <c r="C588" s="265" t="s">
        <v>744</v>
      </c>
      <c r="D588" s="266"/>
      <c r="E588" s="266"/>
      <c r="F588" s="266"/>
      <c r="G588" s="267" t="s">
        <v>745</v>
      </c>
      <c r="H588" s="277" t="s">
        <v>106</v>
      </c>
      <c r="I588" s="278">
        <v>1</v>
      </c>
      <c r="J588" s="227">
        <v>19500000</v>
      </c>
      <c r="K588" s="139">
        <f t="shared" ref="K588" si="180">J588*I588</f>
        <v>19500000</v>
      </c>
      <c r="L588" s="10"/>
      <c r="M588" s="5"/>
      <c r="N588" s="367"/>
      <c r="O588" s="367"/>
    </row>
    <row r="589" spans="1:15" ht="408.6" customHeight="1">
      <c r="A589" s="5"/>
      <c r="B589" s="9"/>
      <c r="C589" s="258" t="s">
        <v>746</v>
      </c>
      <c r="D589" s="242"/>
      <c r="E589" s="242"/>
      <c r="F589" s="242"/>
      <c r="G589" s="257" t="s">
        <v>747</v>
      </c>
      <c r="H589" s="277" t="s">
        <v>106</v>
      </c>
      <c r="I589" s="278">
        <v>1</v>
      </c>
      <c r="J589" s="227">
        <v>155275662.5</v>
      </c>
      <c r="K589" s="139">
        <f t="shared" ref="K589:K590" si="181">J589*I589</f>
        <v>155275662.5</v>
      </c>
      <c r="L589" s="10"/>
      <c r="M589" s="5"/>
      <c r="N589" s="367"/>
      <c r="O589" s="367"/>
    </row>
    <row r="590" spans="1:15" ht="409.6">
      <c r="A590" s="5"/>
      <c r="B590" s="9"/>
      <c r="C590" s="258" t="s">
        <v>748</v>
      </c>
      <c r="D590" s="242"/>
      <c r="E590" s="242"/>
      <c r="F590" s="242"/>
      <c r="G590" s="257" t="s">
        <v>749</v>
      </c>
      <c r="H590" s="277" t="s">
        <v>106</v>
      </c>
      <c r="I590" s="278">
        <v>1</v>
      </c>
      <c r="J590" s="227">
        <v>105973218.75</v>
      </c>
      <c r="K590" s="139">
        <f t="shared" si="181"/>
        <v>105973218.75</v>
      </c>
      <c r="L590" s="10"/>
      <c r="M590" s="5"/>
      <c r="N590" s="367"/>
      <c r="O590" s="367"/>
    </row>
    <row r="591" spans="1:15" ht="30" customHeight="1" thickBot="1">
      <c r="A591" s="5"/>
      <c r="B591" s="9"/>
      <c r="C591" s="140" t="s">
        <v>18</v>
      </c>
      <c r="D591" s="159"/>
      <c r="E591" s="159"/>
      <c r="F591" s="159"/>
      <c r="G591" s="162"/>
      <c r="H591" s="161"/>
      <c r="I591" s="249"/>
      <c r="J591" s="143"/>
      <c r="K591" s="345">
        <f>SUM(K588:K590)</f>
        <v>280748881.25</v>
      </c>
      <c r="L591" s="10"/>
      <c r="M591" s="5"/>
      <c r="N591" s="367"/>
      <c r="O591" s="367"/>
    </row>
    <row r="592" spans="1:15" ht="30" customHeight="1" thickBot="1">
      <c r="A592" s="5"/>
      <c r="B592" s="9"/>
      <c r="C592" s="132"/>
      <c r="D592" s="133"/>
      <c r="E592" s="133"/>
      <c r="F592" s="133"/>
      <c r="G592" s="133" t="s">
        <v>750</v>
      </c>
      <c r="H592" s="133"/>
      <c r="I592" s="133"/>
      <c r="J592" s="133"/>
      <c r="K592" s="134"/>
      <c r="L592" s="10"/>
      <c r="M592" s="5"/>
      <c r="N592" s="367"/>
      <c r="O592" s="367"/>
    </row>
    <row r="593" spans="1:15" ht="30" customHeight="1" thickBot="1">
      <c r="A593" s="5"/>
      <c r="B593" s="9"/>
      <c r="C593" s="219">
        <v>14.1</v>
      </c>
      <c r="D593" s="220"/>
      <c r="E593" s="220"/>
      <c r="F593" s="220"/>
      <c r="G593" s="220" t="s">
        <v>751</v>
      </c>
      <c r="H593" s="220"/>
      <c r="I593" s="221"/>
      <c r="J593" s="222"/>
      <c r="K593" s="223"/>
      <c r="L593" s="10"/>
      <c r="M593" s="5"/>
      <c r="N593" s="367"/>
      <c r="O593" s="367"/>
    </row>
    <row r="594" spans="1:15" ht="15.6">
      <c r="A594" s="5"/>
      <c r="B594" s="9"/>
      <c r="C594" s="265" t="s">
        <v>752</v>
      </c>
      <c r="D594" s="266"/>
      <c r="E594" s="266"/>
      <c r="F594" s="266"/>
      <c r="G594" s="267" t="s">
        <v>753</v>
      </c>
      <c r="H594" s="277" t="s">
        <v>754</v>
      </c>
      <c r="I594" s="278">
        <v>1</v>
      </c>
      <c r="J594" s="227">
        <v>7094702.1296430491</v>
      </c>
      <c r="K594" s="139">
        <f t="shared" ref="K594" si="182">J594*I594</f>
        <v>7094702.1296430491</v>
      </c>
      <c r="L594" s="10"/>
      <c r="M594" s="5"/>
      <c r="N594" s="367"/>
      <c r="O594" s="367"/>
    </row>
    <row r="595" spans="1:15" ht="30" customHeight="1" thickBot="1">
      <c r="A595" s="5"/>
      <c r="B595" s="9"/>
      <c r="C595" s="140" t="s">
        <v>18</v>
      </c>
      <c r="D595" s="159"/>
      <c r="E595" s="159"/>
      <c r="F595" s="159"/>
      <c r="G595" s="162"/>
      <c r="H595" s="161"/>
      <c r="I595" s="249"/>
      <c r="J595" s="143"/>
      <c r="K595" s="345">
        <f>SUM(K594)</f>
        <v>7094702.1296430491</v>
      </c>
      <c r="L595" s="10"/>
      <c r="M595" s="5"/>
      <c r="N595" s="367"/>
      <c r="O595" s="367"/>
    </row>
    <row r="596" spans="1:15" ht="30" customHeight="1" thickBot="1">
      <c r="A596" s="5"/>
      <c r="B596" s="9"/>
      <c r="C596" s="132"/>
      <c r="D596" s="133"/>
      <c r="E596" s="133"/>
      <c r="F596" s="133"/>
      <c r="G596" s="133" t="s">
        <v>755</v>
      </c>
      <c r="H596" s="133"/>
      <c r="I596" s="133"/>
      <c r="J596" s="133"/>
      <c r="K596" s="134"/>
      <c r="L596" s="10"/>
      <c r="M596" s="5"/>
      <c r="N596" s="367"/>
      <c r="O596" s="367"/>
    </row>
    <row r="597" spans="1:15" ht="30" customHeight="1" thickBot="1">
      <c r="A597" s="5"/>
      <c r="B597" s="9"/>
      <c r="C597" s="219">
        <v>15.1</v>
      </c>
      <c r="D597" s="220"/>
      <c r="E597" s="220"/>
      <c r="F597" s="220"/>
      <c r="G597" s="220" t="s">
        <v>756</v>
      </c>
      <c r="H597" s="220"/>
      <c r="I597" s="221"/>
      <c r="J597" s="222"/>
      <c r="K597" s="223"/>
      <c r="L597" s="10"/>
      <c r="M597" s="5"/>
      <c r="N597" s="367"/>
      <c r="O597" s="367"/>
    </row>
    <row r="598" spans="1:15" ht="30" customHeight="1">
      <c r="A598" s="5"/>
      <c r="B598" s="9"/>
      <c r="C598" s="265" t="s">
        <v>757</v>
      </c>
      <c r="D598" s="266"/>
      <c r="E598" s="266"/>
      <c r="F598" s="266"/>
      <c r="G598" s="267" t="s">
        <v>165</v>
      </c>
      <c r="H598" s="277" t="s">
        <v>166</v>
      </c>
      <c r="I598" s="278">
        <v>10.3</v>
      </c>
      <c r="J598" s="227">
        <v>44068.973138951784</v>
      </c>
      <c r="K598" s="139">
        <f t="shared" ref="K598" si="183">J598*I598</f>
        <v>453910.4233312034</v>
      </c>
      <c r="L598" s="10"/>
      <c r="M598" s="5"/>
      <c r="N598" s="367"/>
      <c r="O598" s="367"/>
    </row>
    <row r="599" spans="1:15" ht="30" customHeight="1" thickBot="1">
      <c r="A599" s="5"/>
      <c r="B599" s="9"/>
      <c r="C599" s="283">
        <v>15.2</v>
      </c>
      <c r="D599" s="284"/>
      <c r="E599" s="284"/>
      <c r="F599" s="284"/>
      <c r="G599" s="284" t="s">
        <v>758</v>
      </c>
      <c r="H599" s="284"/>
      <c r="I599" s="285"/>
      <c r="J599" s="286"/>
      <c r="K599" s="287"/>
      <c r="L599" s="10"/>
      <c r="M599" s="5"/>
      <c r="N599" s="367"/>
      <c r="O599" s="367"/>
    </row>
    <row r="600" spans="1:15" ht="30" customHeight="1">
      <c r="A600" s="5"/>
      <c r="B600" s="9"/>
      <c r="C600" s="265" t="s">
        <v>759</v>
      </c>
      <c r="D600" s="266"/>
      <c r="E600" s="266"/>
      <c r="F600" s="266"/>
      <c r="G600" s="267" t="s">
        <v>201</v>
      </c>
      <c r="H600" s="268" t="s">
        <v>166</v>
      </c>
      <c r="I600" s="269">
        <v>4.2</v>
      </c>
      <c r="J600" s="270">
        <v>45160.598881015321</v>
      </c>
      <c r="K600" s="139">
        <f t="shared" ref="K600" si="184">J600*I600</f>
        <v>189674.51530026435</v>
      </c>
      <c r="L600" s="139"/>
      <c r="M600" s="5"/>
      <c r="N600" s="367"/>
      <c r="O600" s="367"/>
    </row>
    <row r="601" spans="1:15" ht="30" customHeight="1" thickBot="1">
      <c r="A601" s="5"/>
      <c r="B601" s="9"/>
      <c r="C601" s="283"/>
      <c r="D601" s="284"/>
      <c r="E601" s="284"/>
      <c r="F601" s="284"/>
      <c r="G601" s="284" t="s">
        <v>760</v>
      </c>
      <c r="H601" s="284"/>
      <c r="I601" s="285"/>
      <c r="J601" s="286"/>
      <c r="K601" s="287"/>
      <c r="L601" s="10"/>
      <c r="M601" s="5"/>
      <c r="N601" s="367"/>
      <c r="O601" s="367"/>
    </row>
    <row r="602" spans="1:15" ht="30" customHeight="1" thickBot="1">
      <c r="A602" s="5"/>
      <c r="B602" s="9"/>
      <c r="C602" s="219">
        <v>15.3</v>
      </c>
      <c r="D602" s="220"/>
      <c r="E602" s="220"/>
      <c r="F602" s="220"/>
      <c r="G602" s="220" t="s">
        <v>761</v>
      </c>
      <c r="H602" s="220"/>
      <c r="I602" s="221"/>
      <c r="J602" s="222"/>
      <c r="K602" s="223"/>
      <c r="L602" s="10"/>
      <c r="M602" s="5"/>
      <c r="N602" s="367"/>
      <c r="O602" s="367"/>
    </row>
    <row r="603" spans="1:15" ht="30" customHeight="1" thickBot="1">
      <c r="A603" s="5"/>
      <c r="B603" s="9"/>
      <c r="C603" s="265" t="s">
        <v>762</v>
      </c>
      <c r="D603" s="266"/>
      <c r="E603" s="266"/>
      <c r="F603" s="266"/>
      <c r="G603" s="267" t="s">
        <v>206</v>
      </c>
      <c r="H603" s="268" t="s">
        <v>158</v>
      </c>
      <c r="I603" s="269">
        <v>13.2</v>
      </c>
      <c r="J603" s="270">
        <v>165707.66946266702</v>
      </c>
      <c r="K603" s="139">
        <f t="shared" ref="K603" si="185">J603*I603</f>
        <v>2187341.2369072046</v>
      </c>
      <c r="L603" s="10"/>
      <c r="M603" s="5"/>
      <c r="N603" s="367"/>
      <c r="O603" s="367"/>
    </row>
    <row r="604" spans="1:15" ht="30" customHeight="1" thickBot="1">
      <c r="A604" s="5"/>
      <c r="B604" s="9"/>
      <c r="C604" s="219">
        <v>15.4</v>
      </c>
      <c r="D604" s="220"/>
      <c r="E604" s="220"/>
      <c r="F604" s="220"/>
      <c r="G604" s="220" t="s">
        <v>763</v>
      </c>
      <c r="H604" s="220"/>
      <c r="I604" s="221"/>
      <c r="J604" s="222"/>
      <c r="K604" s="223"/>
      <c r="L604" s="10"/>
      <c r="M604" s="5"/>
      <c r="N604" s="367"/>
      <c r="O604" s="367"/>
    </row>
    <row r="605" spans="1:15" ht="30" customHeight="1" thickBot="1">
      <c r="A605" s="5"/>
      <c r="B605" s="9"/>
      <c r="C605" s="265" t="s">
        <v>764</v>
      </c>
      <c r="D605" s="266"/>
      <c r="E605" s="266"/>
      <c r="F605" s="266"/>
      <c r="G605" s="267" t="s">
        <v>208</v>
      </c>
      <c r="H605" s="268" t="s">
        <v>96</v>
      </c>
      <c r="I605" s="269">
        <v>33</v>
      </c>
      <c r="J605" s="270">
        <v>109706.29048505142</v>
      </c>
      <c r="K605" s="139">
        <f t="shared" ref="K605" si="186">J605*I605</f>
        <v>3620307.5860066968</v>
      </c>
      <c r="L605" s="10"/>
      <c r="M605" s="5"/>
      <c r="N605" s="367"/>
      <c r="O605" s="367"/>
    </row>
    <row r="606" spans="1:15" ht="30" customHeight="1" thickBot="1">
      <c r="A606" s="5"/>
      <c r="B606" s="9"/>
      <c r="C606" s="219">
        <v>15.5</v>
      </c>
      <c r="D606" s="220"/>
      <c r="E606" s="220"/>
      <c r="F606" s="220"/>
      <c r="G606" s="220" t="s">
        <v>765</v>
      </c>
      <c r="H606" s="220"/>
      <c r="I606" s="221"/>
      <c r="J606" s="222"/>
      <c r="K606" s="223"/>
      <c r="L606" s="10"/>
      <c r="M606" s="5"/>
      <c r="N606" s="367"/>
      <c r="O606" s="367"/>
    </row>
    <row r="607" spans="1:15" ht="30" customHeight="1">
      <c r="A607" s="5"/>
      <c r="B607" s="9"/>
      <c r="C607" s="265" t="s">
        <v>766</v>
      </c>
      <c r="D607" s="266"/>
      <c r="E607" s="266"/>
      <c r="F607" s="266"/>
      <c r="G607" s="267" t="s">
        <v>297</v>
      </c>
      <c r="H607" s="268" t="s">
        <v>158</v>
      </c>
      <c r="I607" s="269">
        <v>14.3</v>
      </c>
      <c r="J607" s="227">
        <v>55791.719744184695</v>
      </c>
      <c r="K607" s="139">
        <f t="shared" ref="K607:K613" si="187">J607*I607</f>
        <v>797821.5923418412</v>
      </c>
      <c r="L607" s="10"/>
      <c r="M607" s="5"/>
      <c r="N607" s="367"/>
      <c r="O607" s="367"/>
    </row>
    <row r="608" spans="1:15" ht="30" customHeight="1">
      <c r="A608" s="5"/>
      <c r="B608" s="9"/>
      <c r="C608" s="258" t="s">
        <v>767</v>
      </c>
      <c r="D608" s="242"/>
      <c r="E608" s="242"/>
      <c r="F608" s="242"/>
      <c r="G608" s="257" t="s">
        <v>696</v>
      </c>
      <c r="H608" s="225" t="s">
        <v>166</v>
      </c>
      <c r="I608" s="230">
        <v>1.8</v>
      </c>
      <c r="J608" s="227">
        <v>2274349.8187810271</v>
      </c>
      <c r="K608" s="139">
        <f t="shared" si="187"/>
        <v>4093829.6738058487</v>
      </c>
      <c r="L608" s="10"/>
      <c r="M608" s="5"/>
      <c r="N608" s="367"/>
      <c r="O608" s="367"/>
    </row>
    <row r="609" spans="1:15" ht="30" customHeight="1">
      <c r="A609" s="5"/>
      <c r="B609" s="9"/>
      <c r="C609" s="258" t="s">
        <v>768</v>
      </c>
      <c r="D609" s="242"/>
      <c r="E609" s="242"/>
      <c r="F609" s="242"/>
      <c r="G609" s="257" t="s">
        <v>769</v>
      </c>
      <c r="H609" s="225" t="s">
        <v>166</v>
      </c>
      <c r="I609" s="230">
        <v>0.7</v>
      </c>
      <c r="J609" s="227">
        <v>1864614.176615247</v>
      </c>
      <c r="K609" s="139">
        <f t="shared" si="187"/>
        <v>1305229.9236306727</v>
      </c>
      <c r="L609" s="10"/>
      <c r="M609" s="5"/>
      <c r="N609" s="367"/>
      <c r="O609" s="367"/>
    </row>
    <row r="610" spans="1:15" ht="30" customHeight="1">
      <c r="A610" s="5"/>
      <c r="B610" s="9"/>
      <c r="C610" s="258" t="s">
        <v>770</v>
      </c>
      <c r="D610" s="242"/>
      <c r="E610" s="242"/>
      <c r="F610" s="242"/>
      <c r="G610" s="257" t="s">
        <v>771</v>
      </c>
      <c r="H610" s="225" t="s">
        <v>166</v>
      </c>
      <c r="I610" s="230">
        <v>4</v>
      </c>
      <c r="J610" s="227">
        <v>1906393.6709251334</v>
      </c>
      <c r="K610" s="139">
        <f t="shared" si="187"/>
        <v>7625574.6837005336</v>
      </c>
      <c r="L610" s="10"/>
      <c r="M610" s="5"/>
      <c r="N610" s="367"/>
      <c r="O610" s="367"/>
    </row>
    <row r="611" spans="1:15" ht="30" customHeight="1">
      <c r="A611" s="5"/>
      <c r="B611" s="9"/>
      <c r="C611" s="258" t="s">
        <v>772</v>
      </c>
      <c r="D611" s="242"/>
      <c r="E611" s="242"/>
      <c r="F611" s="242"/>
      <c r="G611" s="257" t="s">
        <v>773</v>
      </c>
      <c r="H611" s="225" t="s">
        <v>166</v>
      </c>
      <c r="I611" s="230">
        <v>2.1</v>
      </c>
      <c r="J611" s="227">
        <v>1822668.3526468389</v>
      </c>
      <c r="K611" s="139">
        <f t="shared" si="187"/>
        <v>3827603.5405583619</v>
      </c>
      <c r="L611" s="10"/>
      <c r="M611" s="5"/>
      <c r="N611" s="367"/>
      <c r="O611" s="367"/>
    </row>
    <row r="612" spans="1:15" ht="30" customHeight="1">
      <c r="A612" s="5"/>
      <c r="B612" s="9"/>
      <c r="C612" s="258" t="s">
        <v>774</v>
      </c>
      <c r="D612" s="242"/>
      <c r="E612" s="242"/>
      <c r="F612" s="242"/>
      <c r="G612" s="257" t="s">
        <v>775</v>
      </c>
      <c r="H612" s="225" t="s">
        <v>166</v>
      </c>
      <c r="I612" s="230">
        <v>11.4</v>
      </c>
      <c r="J612" s="227">
        <v>2420522.838600826</v>
      </c>
      <c r="K612" s="139">
        <f t="shared" si="187"/>
        <v>27593960.360049415</v>
      </c>
      <c r="L612" s="10"/>
      <c r="M612" s="5"/>
      <c r="N612" s="367"/>
      <c r="O612" s="367"/>
    </row>
    <row r="613" spans="1:15" ht="30" customHeight="1">
      <c r="A613" s="5"/>
      <c r="B613" s="9"/>
      <c r="C613" s="258" t="s">
        <v>776</v>
      </c>
      <c r="D613" s="242"/>
      <c r="E613" s="242"/>
      <c r="F613" s="242"/>
      <c r="G613" s="257" t="s">
        <v>777</v>
      </c>
      <c r="H613" s="225" t="s">
        <v>152</v>
      </c>
      <c r="I613" s="230">
        <v>8</v>
      </c>
      <c r="J613" s="227">
        <v>114278.25950206786</v>
      </c>
      <c r="K613" s="139">
        <f t="shared" si="187"/>
        <v>914226.07601654285</v>
      </c>
      <c r="L613" s="10"/>
      <c r="M613" s="5"/>
      <c r="N613" s="367"/>
      <c r="O613" s="367"/>
    </row>
    <row r="614" spans="1:15" ht="30" customHeight="1" thickBot="1">
      <c r="A614" s="5"/>
      <c r="B614" s="9"/>
      <c r="C614" s="283">
        <v>15.6</v>
      </c>
      <c r="D614" s="284"/>
      <c r="E614" s="284"/>
      <c r="F614" s="284"/>
      <c r="G614" s="284" t="s">
        <v>778</v>
      </c>
      <c r="H614" s="284"/>
      <c r="I614" s="285"/>
      <c r="J614" s="286"/>
      <c r="K614" s="287"/>
      <c r="L614" s="10"/>
      <c r="M614" s="5"/>
      <c r="N614" s="367"/>
      <c r="O614" s="367"/>
    </row>
    <row r="615" spans="1:15" ht="30" customHeight="1">
      <c r="A615" s="5"/>
      <c r="B615" s="9"/>
      <c r="C615" s="271" t="s">
        <v>779</v>
      </c>
      <c r="D615" s="272"/>
      <c r="E615" s="272"/>
      <c r="F615" s="272"/>
      <c r="G615" s="273" t="s">
        <v>780</v>
      </c>
      <c r="H615" s="274" t="s">
        <v>302</v>
      </c>
      <c r="I615" s="275">
        <v>1720</v>
      </c>
      <c r="J615" s="288">
        <v>10510.916236002327</v>
      </c>
      <c r="K615" s="139">
        <f t="shared" ref="K615" si="188">J615*I615</f>
        <v>18078775.925924003</v>
      </c>
      <c r="L615" s="10"/>
      <c r="M615" s="5"/>
      <c r="N615" s="367"/>
      <c r="O615" s="367"/>
    </row>
    <row r="616" spans="1:15" ht="30" customHeight="1" thickBot="1">
      <c r="A616" s="5"/>
      <c r="B616" s="9"/>
      <c r="C616" s="283">
        <v>15.7</v>
      </c>
      <c r="D616" s="284"/>
      <c r="E616" s="284"/>
      <c r="F616" s="284"/>
      <c r="G616" s="284" t="s">
        <v>781</v>
      </c>
      <c r="H616" s="284"/>
      <c r="I616" s="285"/>
      <c r="J616" s="286"/>
      <c r="K616" s="287"/>
      <c r="L616" s="10"/>
      <c r="M616" s="5"/>
      <c r="N616" s="367"/>
      <c r="O616" s="367"/>
    </row>
    <row r="617" spans="1:15" ht="30" customHeight="1">
      <c r="A617" s="5"/>
      <c r="B617" s="9"/>
      <c r="C617" s="265" t="s">
        <v>782</v>
      </c>
      <c r="D617" s="266"/>
      <c r="E617" s="266"/>
      <c r="F617" s="266"/>
      <c r="G617" s="267" t="s">
        <v>783</v>
      </c>
      <c r="H617" s="268" t="s">
        <v>158</v>
      </c>
      <c r="I617" s="269">
        <v>65.8</v>
      </c>
      <c r="J617" s="270">
        <v>197252.99772467985</v>
      </c>
      <c r="K617" s="139">
        <f t="shared" ref="K617:K618" si="189">J617*I617</f>
        <v>12979247.250283934</v>
      </c>
      <c r="L617" s="10"/>
      <c r="M617" s="5"/>
      <c r="N617" s="367"/>
      <c r="O617" s="367"/>
    </row>
    <row r="618" spans="1:15" ht="30" customHeight="1" thickBot="1">
      <c r="A618" s="5"/>
      <c r="B618" s="9"/>
      <c r="C618" s="258" t="s">
        <v>784</v>
      </c>
      <c r="D618" s="242"/>
      <c r="E618" s="242"/>
      <c r="F618" s="242"/>
      <c r="G618" s="257" t="s">
        <v>785</v>
      </c>
      <c r="H618" s="225" t="s">
        <v>158</v>
      </c>
      <c r="I618" s="230">
        <v>27.4</v>
      </c>
      <c r="J618" s="232">
        <v>97814.418764850911</v>
      </c>
      <c r="K618" s="139">
        <f t="shared" si="189"/>
        <v>2680115.0741569148</v>
      </c>
      <c r="L618" s="10"/>
      <c r="M618" s="5"/>
      <c r="N618" s="367"/>
      <c r="O618" s="367"/>
    </row>
    <row r="619" spans="1:15" ht="30" customHeight="1" thickBot="1">
      <c r="A619" s="5"/>
      <c r="B619" s="9"/>
      <c r="C619" s="219">
        <v>15.8</v>
      </c>
      <c r="D619" s="220"/>
      <c r="E619" s="220"/>
      <c r="F619" s="220"/>
      <c r="G619" s="220" t="s">
        <v>786</v>
      </c>
      <c r="H619" s="220"/>
      <c r="I619" s="221"/>
      <c r="J619" s="222"/>
      <c r="K619" s="223"/>
      <c r="L619" s="10"/>
      <c r="M619" s="5"/>
      <c r="N619" s="367"/>
      <c r="O619" s="367"/>
    </row>
    <row r="620" spans="1:15" ht="30" customHeight="1">
      <c r="A620" s="5"/>
      <c r="B620" s="9"/>
      <c r="C620" s="265" t="s">
        <v>787</v>
      </c>
      <c r="D620" s="266"/>
      <c r="E620" s="266"/>
      <c r="F620" s="266"/>
      <c r="G620" s="267" t="s">
        <v>788</v>
      </c>
      <c r="H620" s="268" t="s">
        <v>158</v>
      </c>
      <c r="I620" s="269">
        <v>31.9</v>
      </c>
      <c r="J620" s="270">
        <v>172057.54877917748</v>
      </c>
      <c r="K620" s="139">
        <f t="shared" ref="K620:K621" si="190">J620*I620</f>
        <v>5488635.8060557609</v>
      </c>
      <c r="L620" s="10"/>
      <c r="M620" s="5"/>
      <c r="N620" s="367"/>
      <c r="O620" s="367"/>
    </row>
    <row r="621" spans="1:15" ht="30" customHeight="1" thickBot="1">
      <c r="A621" s="5"/>
      <c r="B621" s="9"/>
      <c r="C621" s="295" t="s">
        <v>789</v>
      </c>
      <c r="D621" s="296"/>
      <c r="E621" s="296"/>
      <c r="F621" s="296"/>
      <c r="G621" s="297" t="s">
        <v>790</v>
      </c>
      <c r="H621" s="298" t="s">
        <v>158</v>
      </c>
      <c r="I621" s="299">
        <v>43.3</v>
      </c>
      <c r="J621" s="300">
        <v>68819.944509580673</v>
      </c>
      <c r="K621" s="139">
        <f t="shared" si="190"/>
        <v>2979903.5972648431</v>
      </c>
      <c r="L621" s="10"/>
      <c r="M621" s="5"/>
      <c r="N621" s="367"/>
      <c r="O621" s="367"/>
    </row>
    <row r="622" spans="1:15" ht="30" customHeight="1" thickBot="1">
      <c r="A622" s="5"/>
      <c r="B622" s="9"/>
      <c r="C622" s="283">
        <v>15.9</v>
      </c>
      <c r="D622" s="284"/>
      <c r="E622" s="284"/>
      <c r="F622" s="284"/>
      <c r="G622" s="284" t="s">
        <v>791</v>
      </c>
      <c r="H622" s="284"/>
      <c r="I622" s="285"/>
      <c r="J622" s="286"/>
      <c r="K622" s="287"/>
      <c r="L622" s="10"/>
      <c r="M622" s="5"/>
      <c r="N622" s="367"/>
      <c r="O622" s="367"/>
    </row>
    <row r="623" spans="1:15" ht="30" customHeight="1">
      <c r="A623" s="5"/>
      <c r="B623" s="9"/>
      <c r="C623" s="265" t="s">
        <v>792</v>
      </c>
      <c r="D623" s="266"/>
      <c r="E623" s="266"/>
      <c r="F623" s="266"/>
      <c r="G623" s="267" t="s">
        <v>793</v>
      </c>
      <c r="H623" s="268" t="s">
        <v>147</v>
      </c>
      <c r="I623" s="269">
        <v>2</v>
      </c>
      <c r="J623" s="270">
        <v>3435782.3014794956</v>
      </c>
      <c r="K623" s="139">
        <f t="shared" ref="K623:K624" si="191">J623*I623</f>
        <v>6871564.6029589912</v>
      </c>
      <c r="L623" s="10"/>
      <c r="M623" s="5"/>
      <c r="N623" s="367"/>
      <c r="O623" s="367"/>
    </row>
    <row r="624" spans="1:15" ht="30" customHeight="1">
      <c r="A624" s="5"/>
      <c r="B624" s="9"/>
      <c r="C624" s="258" t="s">
        <v>794</v>
      </c>
      <c r="D624" s="242"/>
      <c r="E624" s="242"/>
      <c r="F624" s="242"/>
      <c r="G624" s="257" t="s">
        <v>795</v>
      </c>
      <c r="H624" s="225" t="s">
        <v>158</v>
      </c>
      <c r="I624" s="230">
        <v>1</v>
      </c>
      <c r="J624" s="232">
        <v>464910.96376367798</v>
      </c>
      <c r="K624" s="139">
        <f t="shared" si="191"/>
        <v>464910.96376367798</v>
      </c>
      <c r="L624" s="10"/>
      <c r="M624" s="5"/>
      <c r="N624" s="367"/>
      <c r="O624" s="367"/>
    </row>
    <row r="625" spans="1:15" ht="30" customHeight="1" thickBot="1">
      <c r="A625" s="5"/>
      <c r="B625" s="9"/>
      <c r="C625" s="283" t="s">
        <v>796</v>
      </c>
      <c r="D625" s="284"/>
      <c r="E625" s="284"/>
      <c r="F625" s="284"/>
      <c r="G625" s="284" t="s">
        <v>797</v>
      </c>
      <c r="H625" s="284"/>
      <c r="I625" s="285"/>
      <c r="J625" s="286"/>
      <c r="K625" s="287"/>
      <c r="L625" s="10"/>
      <c r="M625" s="5"/>
      <c r="N625" s="367"/>
      <c r="O625" s="367"/>
    </row>
    <row r="626" spans="1:15" ht="30" customHeight="1">
      <c r="A626" s="5"/>
      <c r="B626" s="9"/>
      <c r="C626" s="265" t="s">
        <v>798</v>
      </c>
      <c r="D626" s="266"/>
      <c r="E626" s="266"/>
      <c r="F626" s="266"/>
      <c r="G626" s="267" t="s">
        <v>799</v>
      </c>
      <c r="H626" s="268" t="s">
        <v>158</v>
      </c>
      <c r="I626" s="269">
        <v>65.8</v>
      </c>
      <c r="J626" s="270">
        <v>18563.228527971663</v>
      </c>
      <c r="K626" s="139">
        <f t="shared" ref="K626:K628" si="192">J626*I626</f>
        <v>1221460.4371405353</v>
      </c>
      <c r="L626" s="10"/>
      <c r="M626" s="5"/>
      <c r="N626" s="367"/>
      <c r="O626" s="367"/>
    </row>
    <row r="627" spans="1:15" ht="30" customHeight="1">
      <c r="A627" s="5"/>
      <c r="B627" s="9"/>
      <c r="C627" s="258" t="s">
        <v>800</v>
      </c>
      <c r="D627" s="242"/>
      <c r="E627" s="242"/>
      <c r="F627" s="242"/>
      <c r="G627" s="257" t="s">
        <v>801</v>
      </c>
      <c r="H627" s="225" t="s">
        <v>158</v>
      </c>
      <c r="I627" s="230">
        <v>43.3</v>
      </c>
      <c r="J627" s="232">
        <v>167717.60264715788</v>
      </c>
      <c r="K627" s="139">
        <f t="shared" si="192"/>
        <v>7262172.1946219355</v>
      </c>
      <c r="L627" s="10"/>
      <c r="M627" s="5"/>
      <c r="N627" s="367"/>
      <c r="O627" s="367"/>
    </row>
    <row r="628" spans="1:15" ht="30" customHeight="1" thickBot="1">
      <c r="A628" s="5"/>
      <c r="B628" s="9"/>
      <c r="C628" s="295" t="s">
        <v>802</v>
      </c>
      <c r="D628" s="296"/>
      <c r="E628" s="296"/>
      <c r="F628" s="296"/>
      <c r="G628" s="297" t="s">
        <v>803</v>
      </c>
      <c r="H628" s="298" t="s">
        <v>158</v>
      </c>
      <c r="I628" s="299">
        <v>23.8</v>
      </c>
      <c r="J628" s="300">
        <v>29044.792471293666</v>
      </c>
      <c r="K628" s="139">
        <f t="shared" si="192"/>
        <v>691266.06081678928</v>
      </c>
      <c r="L628" s="10"/>
      <c r="M628" s="5"/>
      <c r="N628" s="367"/>
      <c r="O628" s="367"/>
    </row>
    <row r="629" spans="1:15" ht="30" customHeight="1" thickBot="1">
      <c r="A629" s="5"/>
      <c r="B629" s="9"/>
      <c r="C629" s="283"/>
      <c r="D629" s="284"/>
      <c r="E629" s="284"/>
      <c r="F629" s="284"/>
      <c r="G629" s="284" t="s">
        <v>804</v>
      </c>
      <c r="H629" s="284"/>
      <c r="I629" s="285"/>
      <c r="J629" s="286"/>
      <c r="K629" s="287"/>
      <c r="L629" s="10"/>
      <c r="M629" s="5"/>
      <c r="N629" s="367"/>
      <c r="O629" s="367"/>
    </row>
    <row r="630" spans="1:15" ht="30" customHeight="1">
      <c r="A630" s="5"/>
      <c r="B630" s="9"/>
      <c r="C630" s="279">
        <v>15.11</v>
      </c>
      <c r="D630" s="280"/>
      <c r="E630" s="280"/>
      <c r="F630" s="280"/>
      <c r="G630" s="280" t="s">
        <v>93</v>
      </c>
      <c r="H630" s="280"/>
      <c r="I630" s="279"/>
      <c r="J630" s="281"/>
      <c r="K630" s="282"/>
      <c r="L630" s="10"/>
      <c r="M630" s="5"/>
      <c r="N630" s="367"/>
      <c r="O630" s="367"/>
    </row>
    <row r="631" spans="1:15" ht="30" customHeight="1">
      <c r="A631" s="5"/>
      <c r="B631" s="9"/>
      <c r="C631" s="265" t="s">
        <v>805</v>
      </c>
      <c r="D631" s="266"/>
      <c r="E631" s="266"/>
      <c r="F631" s="266"/>
      <c r="G631" s="267" t="s">
        <v>151</v>
      </c>
      <c r="H631" s="268" t="s">
        <v>158</v>
      </c>
      <c r="I631" s="269">
        <v>21</v>
      </c>
      <c r="J631" s="270">
        <v>1133.5575887497191</v>
      </c>
      <c r="K631" s="139">
        <f t="shared" ref="K631" si="193">J631*I631</f>
        <v>23804.709363744103</v>
      </c>
      <c r="L631" s="10"/>
      <c r="M631" s="5"/>
      <c r="N631" s="367"/>
      <c r="O631" s="367"/>
    </row>
    <row r="632" spans="1:15" ht="30" customHeight="1" thickBot="1">
      <c r="A632" s="5"/>
      <c r="B632" s="9"/>
      <c r="C632" s="283">
        <v>15.15</v>
      </c>
      <c r="D632" s="284"/>
      <c r="E632" s="284"/>
      <c r="F632" s="284"/>
      <c r="G632" s="284" t="s">
        <v>293</v>
      </c>
      <c r="H632" s="284"/>
      <c r="I632" s="285"/>
      <c r="J632" s="286"/>
      <c r="K632" s="287"/>
      <c r="L632" s="10"/>
      <c r="M632" s="5"/>
      <c r="N632" s="367"/>
      <c r="O632" s="367"/>
    </row>
    <row r="633" spans="1:15" ht="30" customHeight="1">
      <c r="A633" s="5"/>
      <c r="B633" s="9"/>
      <c r="C633" s="265" t="s">
        <v>806</v>
      </c>
      <c r="D633" s="266"/>
      <c r="E633" s="266"/>
      <c r="F633" s="266"/>
      <c r="G633" s="267" t="s">
        <v>165</v>
      </c>
      <c r="H633" s="268" t="s">
        <v>166</v>
      </c>
      <c r="I633" s="269">
        <v>8.5</v>
      </c>
      <c r="J633" s="270">
        <v>44068.973138951784</v>
      </c>
      <c r="K633" s="139">
        <f t="shared" ref="K633" si="194">J633*I633</f>
        <v>374586.27168109018</v>
      </c>
      <c r="L633" s="10"/>
      <c r="M633" s="5"/>
      <c r="N633" s="367"/>
      <c r="O633" s="367"/>
    </row>
    <row r="634" spans="1:15" ht="30" customHeight="1" thickBot="1">
      <c r="A634" s="5"/>
      <c r="B634" s="9"/>
      <c r="C634" s="283">
        <v>15.13</v>
      </c>
      <c r="D634" s="284"/>
      <c r="E634" s="284"/>
      <c r="F634" s="284"/>
      <c r="G634" s="284" t="s">
        <v>807</v>
      </c>
      <c r="H634" s="284"/>
      <c r="I634" s="285"/>
      <c r="J634" s="286"/>
      <c r="K634" s="287"/>
      <c r="L634" s="10"/>
      <c r="M634" s="5"/>
      <c r="N634" s="367"/>
      <c r="O634" s="367"/>
    </row>
    <row r="635" spans="1:15" ht="30" customHeight="1">
      <c r="A635" s="5"/>
      <c r="B635" s="9"/>
      <c r="C635" s="265" t="s">
        <v>808</v>
      </c>
      <c r="D635" s="266"/>
      <c r="E635" s="266"/>
      <c r="F635" s="266"/>
      <c r="G635" s="267" t="s">
        <v>202</v>
      </c>
      <c r="H635" s="268" t="s">
        <v>166</v>
      </c>
      <c r="I635" s="269">
        <v>4.2</v>
      </c>
      <c r="J635" s="270">
        <v>93401.790765241967</v>
      </c>
      <c r="K635" s="139">
        <f t="shared" ref="K635" si="195">J635*I635</f>
        <v>392287.52121401631</v>
      </c>
      <c r="L635" s="10"/>
      <c r="M635" s="5"/>
      <c r="N635" s="367"/>
      <c r="O635" s="367"/>
    </row>
    <row r="636" spans="1:15" ht="30" customHeight="1" thickBot="1">
      <c r="A636" s="5"/>
      <c r="B636" s="9"/>
      <c r="C636" s="283">
        <v>15.14</v>
      </c>
      <c r="D636" s="284"/>
      <c r="E636" s="284"/>
      <c r="F636" s="284"/>
      <c r="G636" s="284" t="s">
        <v>765</v>
      </c>
      <c r="H636" s="284"/>
      <c r="I636" s="285"/>
      <c r="J636" s="286"/>
      <c r="K636" s="287"/>
      <c r="L636" s="10"/>
      <c r="M636" s="5"/>
      <c r="N636" s="367"/>
      <c r="O636" s="367"/>
    </row>
    <row r="637" spans="1:15" ht="30" customHeight="1">
      <c r="A637" s="5"/>
      <c r="B637" s="9"/>
      <c r="C637" s="265" t="s">
        <v>809</v>
      </c>
      <c r="D637" s="266"/>
      <c r="E637" s="266"/>
      <c r="F637" s="266"/>
      <c r="G637" s="267" t="s">
        <v>297</v>
      </c>
      <c r="H637" s="268" t="s">
        <v>158</v>
      </c>
      <c r="I637" s="269">
        <v>21</v>
      </c>
      <c r="J637" s="270">
        <v>55791.719744184695</v>
      </c>
      <c r="K637" s="139">
        <f t="shared" ref="K637:K641" si="196">J637*I637</f>
        <v>1171626.1146278786</v>
      </c>
      <c r="L637" s="10"/>
      <c r="M637" s="5"/>
      <c r="N637" s="367"/>
      <c r="O637" s="367"/>
    </row>
    <row r="638" spans="1:15" ht="30" customHeight="1">
      <c r="A638" s="5"/>
      <c r="B638" s="9"/>
      <c r="C638" s="258" t="s">
        <v>810</v>
      </c>
      <c r="D638" s="242"/>
      <c r="E638" s="242"/>
      <c r="F638" s="242"/>
      <c r="G638" s="257" t="s">
        <v>811</v>
      </c>
      <c r="H638" s="225" t="s">
        <v>812</v>
      </c>
      <c r="I638" s="230">
        <v>2.2999999999999998</v>
      </c>
      <c r="J638" s="232">
        <v>2348724.3352483036</v>
      </c>
      <c r="K638" s="139">
        <f t="shared" si="196"/>
        <v>5402065.971071098</v>
      </c>
      <c r="L638" s="10"/>
      <c r="M638" s="5"/>
      <c r="N638" s="367"/>
      <c r="O638" s="367"/>
    </row>
    <row r="639" spans="1:15" ht="30" customHeight="1">
      <c r="A639" s="5"/>
      <c r="B639" s="9"/>
      <c r="C639" s="258" t="s">
        <v>813</v>
      </c>
      <c r="D639" s="242"/>
      <c r="E639" s="242"/>
      <c r="F639" s="242"/>
      <c r="G639" s="257" t="s">
        <v>814</v>
      </c>
      <c r="H639" s="225" t="s">
        <v>166</v>
      </c>
      <c r="I639" s="230">
        <v>0.6</v>
      </c>
      <c r="J639" s="232">
        <v>2274349.8187810271</v>
      </c>
      <c r="K639" s="139">
        <f t="shared" si="196"/>
        <v>1364609.8912686163</v>
      </c>
      <c r="L639" s="10"/>
      <c r="M639" s="5"/>
      <c r="N639" s="367"/>
      <c r="O639" s="367"/>
    </row>
    <row r="640" spans="1:15" ht="30" customHeight="1">
      <c r="A640" s="5"/>
      <c r="B640" s="9"/>
      <c r="C640" s="258" t="s">
        <v>815</v>
      </c>
      <c r="D640" s="242"/>
      <c r="E640" s="242"/>
      <c r="F640" s="242"/>
      <c r="G640" s="257" t="s">
        <v>816</v>
      </c>
      <c r="H640" s="225" t="s">
        <v>166</v>
      </c>
      <c r="I640" s="230">
        <v>1.2</v>
      </c>
      <c r="J640" s="232">
        <v>2226973.8206667588</v>
      </c>
      <c r="K640" s="139">
        <f t="shared" si="196"/>
        <v>2672368.5848001107</v>
      </c>
      <c r="L640" s="10"/>
      <c r="M640" s="5"/>
      <c r="N640" s="367"/>
      <c r="O640" s="367"/>
    </row>
    <row r="641" spans="1:15" ht="30" customHeight="1">
      <c r="A641" s="5"/>
      <c r="B641" s="9"/>
      <c r="C641" s="258" t="s">
        <v>817</v>
      </c>
      <c r="D641" s="242"/>
      <c r="E641" s="242"/>
      <c r="F641" s="242"/>
      <c r="G641" s="257" t="s">
        <v>700</v>
      </c>
      <c r="H641" s="225" t="s">
        <v>166</v>
      </c>
      <c r="I641" s="230">
        <v>0.8</v>
      </c>
      <c r="J641" s="232">
        <v>2188219.0102311685</v>
      </c>
      <c r="K641" s="139">
        <f t="shared" si="196"/>
        <v>1750575.2081849349</v>
      </c>
      <c r="L641" s="10"/>
      <c r="M641" s="5"/>
      <c r="N641" s="367"/>
      <c r="O641" s="367"/>
    </row>
    <row r="642" spans="1:15" ht="30" customHeight="1" thickBot="1">
      <c r="A642" s="5"/>
      <c r="B642" s="9"/>
      <c r="C642" s="283">
        <v>15.15</v>
      </c>
      <c r="D642" s="284"/>
      <c r="E642" s="284"/>
      <c r="F642" s="284"/>
      <c r="G642" s="284" t="s">
        <v>300</v>
      </c>
      <c r="H642" s="284"/>
      <c r="I642" s="285"/>
      <c r="J642" s="286"/>
      <c r="K642" s="287"/>
      <c r="L642" s="10"/>
      <c r="M642" s="5"/>
      <c r="N642" s="367"/>
      <c r="O642" s="367"/>
    </row>
    <row r="643" spans="1:15" ht="30" customHeight="1">
      <c r="A643" s="5"/>
      <c r="B643" s="9"/>
      <c r="C643" s="265" t="s">
        <v>806</v>
      </c>
      <c r="D643" s="266"/>
      <c r="E643" s="266"/>
      <c r="F643" s="266"/>
      <c r="G643" s="267" t="s">
        <v>301</v>
      </c>
      <c r="H643" s="268" t="s">
        <v>302</v>
      </c>
      <c r="I643" s="269">
        <v>1096</v>
      </c>
      <c r="J643" s="270">
        <v>10510.916236002327</v>
      </c>
      <c r="K643" s="139">
        <f t="shared" ref="K643" si="197">J643*I643</f>
        <v>11519964.194658551</v>
      </c>
      <c r="L643" s="10"/>
      <c r="M643" s="5"/>
      <c r="N643" s="367"/>
      <c r="O643" s="367"/>
    </row>
    <row r="644" spans="1:15" ht="30" customHeight="1" thickBot="1">
      <c r="A644" s="5"/>
      <c r="B644" s="9"/>
      <c r="C644" s="140" t="s">
        <v>18</v>
      </c>
      <c r="D644" s="159"/>
      <c r="E644" s="159"/>
      <c r="F644" s="159"/>
      <c r="G644" s="162"/>
      <c r="H644" s="161"/>
      <c r="I644" s="249"/>
      <c r="J644" s="143"/>
      <c r="K644" s="345">
        <f>SUM(K598:K643)</f>
        <v>135999419.99150601</v>
      </c>
      <c r="L644" s="10"/>
      <c r="M644" s="5"/>
      <c r="N644" s="367"/>
      <c r="O644" s="367"/>
    </row>
    <row r="645" spans="1:15" ht="30" customHeight="1" thickBot="1">
      <c r="A645" s="5"/>
      <c r="B645" s="9"/>
      <c r="C645" s="132"/>
      <c r="D645" s="133"/>
      <c r="E645" s="133"/>
      <c r="F645" s="133"/>
      <c r="G645" s="133" t="s">
        <v>818</v>
      </c>
      <c r="H645" s="133"/>
      <c r="I645" s="133"/>
      <c r="J645" s="133"/>
      <c r="K645" s="134"/>
      <c r="L645" s="10"/>
      <c r="M645" s="5"/>
      <c r="N645" s="367"/>
      <c r="O645" s="367"/>
    </row>
    <row r="646" spans="1:15" ht="30" customHeight="1" thickBot="1">
      <c r="A646" s="5"/>
      <c r="B646" s="9"/>
      <c r="C646" s="219"/>
      <c r="D646" s="220"/>
      <c r="E646" s="220"/>
      <c r="F646" s="220"/>
      <c r="G646" s="220" t="s">
        <v>819</v>
      </c>
      <c r="H646" s="220"/>
      <c r="I646" s="221"/>
      <c r="J646" s="222"/>
      <c r="K646" s="223"/>
      <c r="L646" s="10"/>
      <c r="M646" s="5"/>
      <c r="N646" s="367"/>
      <c r="O646" s="367"/>
    </row>
    <row r="647" spans="1:15" ht="30" customHeight="1" thickBot="1">
      <c r="A647" s="5"/>
      <c r="B647" s="9"/>
      <c r="C647" s="283">
        <v>16.100000000000001</v>
      </c>
      <c r="D647" s="284"/>
      <c r="E647" s="284"/>
      <c r="F647" s="284"/>
      <c r="G647" s="284" t="s">
        <v>293</v>
      </c>
      <c r="H647" s="284"/>
      <c r="I647" s="285"/>
      <c r="J647" s="286"/>
      <c r="K647" s="287"/>
      <c r="L647" s="10"/>
      <c r="M647" s="5"/>
      <c r="N647" s="367"/>
      <c r="O647" s="367"/>
    </row>
    <row r="648" spans="1:15" ht="30" customHeight="1">
      <c r="A648" s="5"/>
      <c r="B648" s="9"/>
      <c r="C648" s="265" t="s">
        <v>820</v>
      </c>
      <c r="D648" s="266"/>
      <c r="E648" s="266"/>
      <c r="F648" s="266"/>
      <c r="G648" s="267" t="s">
        <v>165</v>
      </c>
      <c r="H648" s="277" t="s">
        <v>166</v>
      </c>
      <c r="I648" s="278">
        <v>163.69999999999999</v>
      </c>
      <c r="J648" s="227">
        <v>44068.973138951784</v>
      </c>
      <c r="K648" s="139">
        <f t="shared" ref="K648:K650" si="198">J648*I648</f>
        <v>7214090.9028464062</v>
      </c>
      <c r="L648" s="10"/>
      <c r="M648" s="5"/>
      <c r="N648" s="367"/>
      <c r="O648" s="367"/>
    </row>
    <row r="649" spans="1:15" ht="30" customHeight="1">
      <c r="A649" s="5"/>
      <c r="B649" s="9"/>
      <c r="C649" s="271"/>
      <c r="D649" s="272"/>
      <c r="E649" s="272"/>
      <c r="F649" s="272"/>
      <c r="G649" s="273" t="s">
        <v>168</v>
      </c>
      <c r="H649" s="304" t="s">
        <v>169</v>
      </c>
      <c r="I649" s="305">
        <v>5448</v>
      </c>
      <c r="J649" s="288">
        <v>2522.8994422851333</v>
      </c>
      <c r="K649" s="139">
        <f t="shared" si="198"/>
        <v>13744756.161569407</v>
      </c>
      <c r="L649" s="10"/>
      <c r="M649" s="5"/>
      <c r="N649" s="367"/>
      <c r="O649" s="367"/>
    </row>
    <row r="650" spans="1:15" ht="30" customHeight="1" thickBot="1">
      <c r="A650" s="5"/>
      <c r="B650" s="9"/>
      <c r="C650" s="295"/>
      <c r="D650" s="296"/>
      <c r="E650" s="296"/>
      <c r="F650" s="296"/>
      <c r="G650" s="297" t="s">
        <v>170</v>
      </c>
      <c r="H650" s="301" t="s">
        <v>166</v>
      </c>
      <c r="I650" s="302">
        <v>163.69999999999999</v>
      </c>
      <c r="J650" s="303">
        <v>21063.764318690835</v>
      </c>
      <c r="K650" s="139">
        <f t="shared" si="198"/>
        <v>3448138.2189696897</v>
      </c>
      <c r="L650" s="10"/>
      <c r="M650" s="5"/>
      <c r="N650" s="367"/>
      <c r="O650" s="367"/>
    </row>
    <row r="651" spans="1:15" ht="30" customHeight="1" thickBot="1">
      <c r="A651" s="5"/>
      <c r="B651" s="9"/>
      <c r="C651" s="283">
        <v>16.5</v>
      </c>
      <c r="D651" s="284"/>
      <c r="E651" s="284"/>
      <c r="F651" s="284"/>
      <c r="G651" s="284" t="s">
        <v>821</v>
      </c>
      <c r="H651" s="284"/>
      <c r="I651" s="285"/>
      <c r="J651" s="286"/>
      <c r="K651" s="287"/>
      <c r="L651" s="10"/>
      <c r="M651" s="5"/>
      <c r="N651" s="367"/>
      <c r="O651" s="367"/>
    </row>
    <row r="652" spans="1:15" ht="30" customHeight="1" thickBot="1">
      <c r="A652" s="5"/>
      <c r="B652" s="9"/>
      <c r="C652" s="265" t="s">
        <v>822</v>
      </c>
      <c r="D652" s="266"/>
      <c r="E652" s="266"/>
      <c r="F652" s="266"/>
      <c r="G652" s="267" t="s">
        <v>297</v>
      </c>
      <c r="H652" s="268" t="s">
        <v>158</v>
      </c>
      <c r="I652" s="269">
        <v>13.2</v>
      </c>
      <c r="J652" s="270">
        <v>55791.719744184695</v>
      </c>
      <c r="K652" s="139">
        <f t="shared" ref="K652" si="199">J652*I652</f>
        <v>736450.70062323788</v>
      </c>
      <c r="L652" s="139"/>
      <c r="M652" s="5"/>
      <c r="N652" s="367"/>
      <c r="O652" s="367"/>
    </row>
    <row r="653" spans="1:15" ht="30" customHeight="1" thickBot="1">
      <c r="A653" s="5"/>
      <c r="B653" s="9"/>
      <c r="C653" s="219">
        <v>16.600000000000001</v>
      </c>
      <c r="D653" s="220"/>
      <c r="E653" s="220"/>
      <c r="F653" s="220"/>
      <c r="G653" s="220" t="s">
        <v>823</v>
      </c>
      <c r="H653" s="220"/>
      <c r="I653" s="221"/>
      <c r="J653" s="222"/>
      <c r="K653" s="223"/>
      <c r="L653" s="10"/>
      <c r="M653" s="5"/>
      <c r="N653" s="367"/>
      <c r="O653" s="367"/>
    </row>
    <row r="654" spans="1:15" ht="30" customHeight="1">
      <c r="A654" s="5"/>
      <c r="B654" s="9"/>
      <c r="C654" s="265" t="s">
        <v>824</v>
      </c>
      <c r="D654" s="266"/>
      <c r="E654" s="266"/>
      <c r="F654" s="266"/>
      <c r="G654" s="267" t="s">
        <v>825</v>
      </c>
      <c r="H654" s="268" t="s">
        <v>166</v>
      </c>
      <c r="I654" s="269">
        <v>21.6</v>
      </c>
      <c r="J654" s="270">
        <v>1641164.9565374879</v>
      </c>
      <c r="K654" s="139">
        <f t="shared" ref="K654:K656" si="200">J654*I654</f>
        <v>35449163.061209738</v>
      </c>
      <c r="L654" s="10"/>
      <c r="M654" s="5"/>
      <c r="N654" s="367"/>
      <c r="O654" s="367"/>
    </row>
    <row r="655" spans="1:15" ht="30" customHeight="1">
      <c r="A655" s="5"/>
      <c r="B655" s="9"/>
      <c r="C655" s="258" t="s">
        <v>826</v>
      </c>
      <c r="D655" s="242"/>
      <c r="E655" s="242"/>
      <c r="F655" s="242"/>
      <c r="G655" s="257" t="s">
        <v>827</v>
      </c>
      <c r="H655" s="225" t="s">
        <v>166</v>
      </c>
      <c r="I655" s="230">
        <v>3</v>
      </c>
      <c r="J655" s="232">
        <v>2198435.0058121448</v>
      </c>
      <c r="K655" s="139">
        <f t="shared" si="200"/>
        <v>6595305.0174364345</v>
      </c>
      <c r="L655" s="10"/>
      <c r="M655" s="5"/>
      <c r="N655" s="367"/>
      <c r="O655" s="367"/>
    </row>
    <row r="656" spans="1:15" ht="30" customHeight="1" thickBot="1">
      <c r="A656" s="5"/>
      <c r="B656" s="9"/>
      <c r="C656" s="295" t="s">
        <v>828</v>
      </c>
      <c r="D656" s="296"/>
      <c r="E656" s="296"/>
      <c r="F656" s="296"/>
      <c r="G656" s="297" t="s">
        <v>829</v>
      </c>
      <c r="H656" s="298" t="s">
        <v>166</v>
      </c>
      <c r="I656" s="299">
        <v>4.5</v>
      </c>
      <c r="J656" s="300">
        <v>2031133.9261754029</v>
      </c>
      <c r="K656" s="139">
        <f t="shared" si="200"/>
        <v>9140102.6677893139</v>
      </c>
      <c r="L656" s="10"/>
      <c r="M656" s="5"/>
      <c r="N656" s="367"/>
      <c r="O656" s="367"/>
    </row>
    <row r="657" spans="1:15" ht="30" customHeight="1" thickBot="1">
      <c r="A657" s="5"/>
      <c r="B657" s="9"/>
      <c r="C657" s="283">
        <v>16.7</v>
      </c>
      <c r="D657" s="284"/>
      <c r="E657" s="284"/>
      <c r="F657" s="284"/>
      <c r="G657" s="284" t="s">
        <v>300</v>
      </c>
      <c r="H657" s="284"/>
      <c r="I657" s="285"/>
      <c r="J657" s="286"/>
      <c r="K657" s="287"/>
      <c r="L657" s="10"/>
      <c r="M657" s="5"/>
      <c r="N657" s="367"/>
      <c r="O657" s="367"/>
    </row>
    <row r="658" spans="1:15" ht="30" customHeight="1" thickBot="1">
      <c r="A658" s="5"/>
      <c r="B658" s="9"/>
      <c r="C658" s="265" t="s">
        <v>830</v>
      </c>
      <c r="D658" s="266"/>
      <c r="E658" s="266"/>
      <c r="F658" s="266"/>
      <c r="G658" s="267" t="s">
        <v>780</v>
      </c>
      <c r="H658" s="268" t="s">
        <v>302</v>
      </c>
      <c r="I658" s="269">
        <v>5996.1</v>
      </c>
      <c r="J658" s="270">
        <v>10510.916236002327</v>
      </c>
      <c r="K658" s="139">
        <f t="shared" ref="K658" si="201">J658*I658</f>
        <v>63024504.84269356</v>
      </c>
      <c r="L658" s="10"/>
      <c r="M658" s="5"/>
      <c r="N658" s="367"/>
      <c r="O658" s="367"/>
    </row>
    <row r="659" spans="1:15" ht="30" customHeight="1" thickBot="1">
      <c r="A659" s="5"/>
      <c r="B659" s="9"/>
      <c r="C659" s="219"/>
      <c r="D659" s="220"/>
      <c r="E659" s="220"/>
      <c r="F659" s="220"/>
      <c r="G659" s="220" t="s">
        <v>831</v>
      </c>
      <c r="H659" s="220"/>
      <c r="I659" s="221"/>
      <c r="J659" s="222"/>
      <c r="K659" s="223"/>
      <c r="L659" s="10"/>
      <c r="M659" s="5"/>
      <c r="N659" s="367"/>
      <c r="O659" s="367"/>
    </row>
    <row r="660" spans="1:15" ht="30" customHeight="1" thickBot="1">
      <c r="A660" s="5"/>
      <c r="B660" s="9"/>
      <c r="C660" s="219">
        <v>16.8</v>
      </c>
      <c r="D660" s="220"/>
      <c r="E660" s="220"/>
      <c r="F660" s="220"/>
      <c r="G660" s="220" t="s">
        <v>832</v>
      </c>
      <c r="H660" s="220"/>
      <c r="I660" s="221"/>
      <c r="J660" s="222"/>
      <c r="K660" s="223"/>
      <c r="L660" s="10"/>
      <c r="M660" s="5"/>
      <c r="N660" s="367"/>
      <c r="O660" s="367"/>
    </row>
    <row r="661" spans="1:15" ht="30" customHeight="1">
      <c r="A661" s="5"/>
      <c r="B661" s="9"/>
      <c r="C661" s="265" t="s">
        <v>833</v>
      </c>
      <c r="D661" s="266"/>
      <c r="E661" s="266"/>
      <c r="F661" s="266"/>
      <c r="G661" s="267" t="s">
        <v>783</v>
      </c>
      <c r="H661" s="268" t="s">
        <v>158</v>
      </c>
      <c r="I661" s="269">
        <v>171</v>
      </c>
      <c r="J661" s="306">
        <v>197252.99772467985</v>
      </c>
      <c r="K661" s="139">
        <f t="shared" ref="K661:K662" si="202">J661*I661</f>
        <v>33730262.610920258</v>
      </c>
      <c r="L661" s="10"/>
      <c r="M661" s="5"/>
      <c r="N661" s="367"/>
      <c r="O661" s="367"/>
    </row>
    <row r="662" spans="1:15" ht="30" customHeight="1">
      <c r="A662" s="5"/>
      <c r="B662" s="9"/>
      <c r="C662" s="258" t="s">
        <v>834</v>
      </c>
      <c r="D662" s="242"/>
      <c r="E662" s="242"/>
      <c r="F662" s="242"/>
      <c r="G662" s="257" t="s">
        <v>835</v>
      </c>
      <c r="H662" s="225" t="s">
        <v>152</v>
      </c>
      <c r="I662" s="230">
        <v>60</v>
      </c>
      <c r="J662" s="227">
        <v>128237.37126389702</v>
      </c>
      <c r="K662" s="139">
        <f t="shared" si="202"/>
        <v>7694242.2758338209</v>
      </c>
      <c r="L662" s="10"/>
      <c r="M662" s="5"/>
      <c r="N662" s="367"/>
      <c r="O662" s="367"/>
    </row>
    <row r="663" spans="1:15" ht="30" customHeight="1" thickBot="1">
      <c r="A663" s="5"/>
      <c r="B663" s="9"/>
      <c r="C663" s="283"/>
      <c r="D663" s="284"/>
      <c r="E663" s="284"/>
      <c r="F663" s="284"/>
      <c r="G663" s="284" t="s">
        <v>836</v>
      </c>
      <c r="H663" s="284"/>
      <c r="I663" s="285"/>
      <c r="J663" s="286"/>
      <c r="K663" s="287"/>
      <c r="L663" s="10"/>
      <c r="M663" s="5"/>
      <c r="N663" s="367"/>
      <c r="O663" s="367"/>
    </row>
    <row r="664" spans="1:15" ht="30" customHeight="1" thickBot="1">
      <c r="A664" s="5"/>
      <c r="B664" s="9"/>
      <c r="C664" s="219">
        <v>16.899999999999999</v>
      </c>
      <c r="D664" s="220"/>
      <c r="E664" s="220"/>
      <c r="F664" s="220"/>
      <c r="G664" s="220" t="s">
        <v>837</v>
      </c>
      <c r="H664" s="220"/>
      <c r="I664" s="221"/>
      <c r="J664" s="222"/>
      <c r="K664" s="223"/>
      <c r="L664" s="10"/>
      <c r="M664" s="5"/>
      <c r="N664" s="367"/>
      <c r="O664" s="367"/>
    </row>
    <row r="665" spans="1:15" ht="30" customHeight="1">
      <c r="A665" s="5"/>
      <c r="B665" s="9"/>
      <c r="C665" s="265" t="s">
        <v>838</v>
      </c>
      <c r="D665" s="266"/>
      <c r="E665" s="266"/>
      <c r="F665" s="266"/>
      <c r="G665" s="267" t="s">
        <v>297</v>
      </c>
      <c r="H665" s="268" t="s">
        <v>158</v>
      </c>
      <c r="I665" s="269">
        <v>140</v>
      </c>
      <c r="J665" s="270">
        <v>55791.719744184695</v>
      </c>
      <c r="K665" s="139">
        <f t="shared" ref="K665:K667" si="203">J665*I665</f>
        <v>7810840.764185857</v>
      </c>
      <c r="L665" s="10"/>
      <c r="M665" s="5"/>
      <c r="N665" s="367"/>
      <c r="O665" s="367"/>
    </row>
    <row r="666" spans="1:15" ht="30" customHeight="1">
      <c r="A666" s="5"/>
      <c r="B666" s="9"/>
      <c r="C666" s="258" t="s">
        <v>839</v>
      </c>
      <c r="D666" s="242"/>
      <c r="E666" s="242"/>
      <c r="F666" s="242"/>
      <c r="G666" s="257" t="s">
        <v>840</v>
      </c>
      <c r="H666" s="225" t="s">
        <v>166</v>
      </c>
      <c r="I666" s="230">
        <v>27.9</v>
      </c>
      <c r="J666" s="232">
        <v>2066135.8363325798</v>
      </c>
      <c r="K666" s="139">
        <f t="shared" si="203"/>
        <v>57645189.833678976</v>
      </c>
      <c r="L666" s="10"/>
      <c r="M666" s="5"/>
      <c r="N666" s="367"/>
      <c r="O666" s="367"/>
    </row>
    <row r="667" spans="1:15" ht="30" customHeight="1" thickBot="1">
      <c r="A667" s="5"/>
      <c r="B667" s="9"/>
      <c r="C667" s="258" t="s">
        <v>841</v>
      </c>
      <c r="D667" s="242"/>
      <c r="E667" s="242"/>
      <c r="F667" s="242"/>
      <c r="G667" s="257" t="s">
        <v>842</v>
      </c>
      <c r="H667" s="225" t="s">
        <v>166</v>
      </c>
      <c r="I667" s="230">
        <v>22.3</v>
      </c>
      <c r="J667" s="232">
        <v>2322097.6126025799</v>
      </c>
      <c r="K667" s="139">
        <f t="shared" si="203"/>
        <v>51782776.761037536</v>
      </c>
      <c r="L667" s="10"/>
      <c r="M667" s="5"/>
      <c r="N667" s="367"/>
      <c r="O667" s="367"/>
    </row>
    <row r="668" spans="1:15" ht="30" customHeight="1" thickBot="1">
      <c r="A668" s="5"/>
      <c r="B668" s="9"/>
      <c r="C668" s="219">
        <v>16.100000000000001</v>
      </c>
      <c r="D668" s="220"/>
      <c r="E668" s="220"/>
      <c r="F668" s="220"/>
      <c r="G668" s="220" t="s">
        <v>300</v>
      </c>
      <c r="H668" s="220"/>
      <c r="I668" s="221"/>
      <c r="J668" s="222"/>
      <c r="K668" s="223"/>
      <c r="L668" s="10"/>
      <c r="M668" s="5"/>
      <c r="N668" s="367"/>
      <c r="O668" s="367"/>
    </row>
    <row r="669" spans="1:15" ht="30" customHeight="1" thickBot="1">
      <c r="A669" s="5"/>
      <c r="B669" s="9"/>
      <c r="C669" s="265" t="s">
        <v>843</v>
      </c>
      <c r="D669" s="266"/>
      <c r="E669" s="266"/>
      <c r="F669" s="266"/>
      <c r="G669" s="267" t="s">
        <v>780</v>
      </c>
      <c r="H669" s="268" t="s">
        <v>302</v>
      </c>
      <c r="I669" s="269">
        <v>2052.6000000000004</v>
      </c>
      <c r="J669" s="270">
        <v>10510.916236002327</v>
      </c>
      <c r="K669" s="139">
        <f t="shared" ref="K669:K685" si="204">J669*I669</f>
        <v>21574706.666018382</v>
      </c>
      <c r="L669" s="10"/>
      <c r="M669" s="5"/>
      <c r="N669" s="367"/>
      <c r="O669" s="367"/>
    </row>
    <row r="670" spans="1:15" ht="30" customHeight="1" thickBot="1">
      <c r="A670" s="5"/>
      <c r="B670" s="9"/>
      <c r="C670" s="219">
        <v>16.11</v>
      </c>
      <c r="D670" s="220"/>
      <c r="E670" s="220"/>
      <c r="F670" s="220"/>
      <c r="G670" s="220" t="s">
        <v>844</v>
      </c>
      <c r="H670" s="220"/>
      <c r="I670" s="221"/>
      <c r="J670" s="222"/>
      <c r="K670" s="223"/>
      <c r="L670" s="10"/>
      <c r="M670" s="5"/>
      <c r="N670" s="367"/>
      <c r="O670" s="367"/>
    </row>
    <row r="671" spans="1:15" ht="79.8" thickBot="1">
      <c r="A671" s="5"/>
      <c r="B671" s="9"/>
      <c r="C671" s="265" t="s">
        <v>845</v>
      </c>
      <c r="D671" s="266"/>
      <c r="E671" s="266"/>
      <c r="F671" s="266"/>
      <c r="G671" s="267" t="s">
        <v>846</v>
      </c>
      <c r="H671" s="268" t="s">
        <v>12</v>
      </c>
      <c r="I671" s="269">
        <v>1</v>
      </c>
      <c r="J671" s="270">
        <v>16917962.63682827</v>
      </c>
      <c r="K671" s="139">
        <f t="shared" si="204"/>
        <v>16917962.63682827</v>
      </c>
      <c r="L671" s="10"/>
      <c r="M671" s="5"/>
      <c r="N671" s="367"/>
      <c r="O671" s="367"/>
    </row>
    <row r="672" spans="1:15" ht="30" customHeight="1" thickBot="1">
      <c r="A672" s="5"/>
      <c r="B672" s="9"/>
      <c r="C672" s="219">
        <v>16.12</v>
      </c>
      <c r="D672" s="220"/>
      <c r="E672" s="220"/>
      <c r="F672" s="220"/>
      <c r="G672" s="220" t="s">
        <v>847</v>
      </c>
      <c r="H672" s="220"/>
      <c r="I672" s="221"/>
      <c r="J672" s="222"/>
      <c r="K672" s="223"/>
      <c r="L672" s="10"/>
      <c r="M672" s="5"/>
      <c r="N672" s="367"/>
      <c r="O672" s="367"/>
    </row>
    <row r="673" spans="1:15" ht="30" customHeight="1">
      <c r="A673" s="5"/>
      <c r="B673" s="9"/>
      <c r="C673" s="265" t="s">
        <v>848</v>
      </c>
      <c r="D673" s="266"/>
      <c r="E673" s="266"/>
      <c r="F673" s="266"/>
      <c r="G673" s="267" t="s">
        <v>849</v>
      </c>
      <c r="H673" s="268" t="s">
        <v>158</v>
      </c>
      <c r="I673" s="269">
        <v>121.6</v>
      </c>
      <c r="J673" s="270">
        <v>56863.777291128019</v>
      </c>
      <c r="K673" s="139">
        <f t="shared" si="204"/>
        <v>6914635.3186011668</v>
      </c>
      <c r="L673" s="10"/>
      <c r="M673" s="5"/>
      <c r="N673" s="367"/>
      <c r="O673" s="367"/>
    </row>
    <row r="674" spans="1:15" ht="30" customHeight="1" thickBot="1">
      <c r="A674" s="5"/>
      <c r="B674" s="9"/>
      <c r="C674" s="258" t="s">
        <v>850</v>
      </c>
      <c r="D674" s="242"/>
      <c r="E674" s="242"/>
      <c r="F674" s="242"/>
      <c r="G674" s="257" t="s">
        <v>851</v>
      </c>
      <c r="H674" s="225" t="s">
        <v>96</v>
      </c>
      <c r="I674" s="230">
        <v>100</v>
      </c>
      <c r="J674" s="232">
        <v>216566.80630833414</v>
      </c>
      <c r="K674" s="139">
        <f t="shared" si="204"/>
        <v>21656680.630833413</v>
      </c>
      <c r="L674" s="10"/>
      <c r="M674" s="5"/>
      <c r="N674" s="367"/>
      <c r="O674" s="367"/>
    </row>
    <row r="675" spans="1:15" ht="30" customHeight="1" thickBot="1">
      <c r="A675" s="5"/>
      <c r="B675" s="9"/>
      <c r="C675" s="219"/>
      <c r="D675" s="220"/>
      <c r="E675" s="220"/>
      <c r="F675" s="220"/>
      <c r="G675" s="220" t="s">
        <v>852</v>
      </c>
      <c r="H675" s="220"/>
      <c r="I675" s="221"/>
      <c r="J675" s="222"/>
      <c r="K675" s="223"/>
      <c r="L675" s="10"/>
      <c r="M675" s="5"/>
      <c r="N675" s="367"/>
      <c r="O675" s="367"/>
    </row>
    <row r="676" spans="1:15" ht="30" customHeight="1">
      <c r="A676" s="5"/>
      <c r="B676" s="9"/>
      <c r="C676" s="265">
        <v>16.16</v>
      </c>
      <c r="D676" s="266"/>
      <c r="E676" s="266"/>
      <c r="F676" s="266"/>
      <c r="G676" s="267" t="s">
        <v>293</v>
      </c>
      <c r="H676" s="268"/>
      <c r="I676" s="269"/>
      <c r="J676" s="270"/>
      <c r="K676" s="139">
        <f t="shared" si="204"/>
        <v>0</v>
      </c>
      <c r="L676" s="10"/>
      <c r="M676" s="5"/>
      <c r="N676" s="367"/>
      <c r="O676" s="367"/>
    </row>
    <row r="677" spans="1:15" ht="30" customHeight="1">
      <c r="A677" s="5"/>
      <c r="B677" s="9"/>
      <c r="C677" s="258" t="s">
        <v>853</v>
      </c>
      <c r="D677" s="242"/>
      <c r="E677" s="242"/>
      <c r="F677" s="242"/>
      <c r="G677" s="257" t="s">
        <v>165</v>
      </c>
      <c r="H677" s="225" t="s">
        <v>166</v>
      </c>
      <c r="I677" s="230">
        <v>242.3</v>
      </c>
      <c r="J677" s="232">
        <v>44068.973138951784</v>
      </c>
      <c r="K677" s="139">
        <f t="shared" si="204"/>
        <v>10677912.191568017</v>
      </c>
      <c r="L677" s="10"/>
      <c r="M677" s="5"/>
      <c r="N677" s="367"/>
      <c r="O677" s="367"/>
    </row>
    <row r="678" spans="1:15" ht="30" customHeight="1">
      <c r="A678" s="5"/>
      <c r="B678" s="9"/>
      <c r="C678" s="258"/>
      <c r="D678" s="242"/>
      <c r="E678" s="242"/>
      <c r="F678" s="242"/>
      <c r="G678" s="257" t="s">
        <v>168</v>
      </c>
      <c r="H678" s="225" t="s">
        <v>169</v>
      </c>
      <c r="I678" s="230">
        <v>8725</v>
      </c>
      <c r="J678" s="232">
        <v>2522.8994422851333</v>
      </c>
      <c r="K678" s="139">
        <f t="shared" si="204"/>
        <v>22012297.633937787</v>
      </c>
      <c r="L678" s="10"/>
      <c r="M678" s="5"/>
      <c r="N678" s="367"/>
      <c r="O678" s="367"/>
    </row>
    <row r="679" spans="1:15" ht="30" customHeight="1" thickBot="1">
      <c r="A679" s="5"/>
      <c r="B679" s="9"/>
      <c r="C679" s="258"/>
      <c r="D679" s="242"/>
      <c r="E679" s="242"/>
      <c r="F679" s="242"/>
      <c r="G679" s="257" t="s">
        <v>170</v>
      </c>
      <c r="H679" s="225" t="s">
        <v>166</v>
      </c>
      <c r="I679" s="230">
        <v>242.3</v>
      </c>
      <c r="J679" s="232">
        <v>21063.764318690835</v>
      </c>
      <c r="K679" s="139">
        <f t="shared" si="204"/>
        <v>5103750.0944187893</v>
      </c>
      <c r="L679" s="10"/>
      <c r="M679" s="5"/>
      <c r="N679" s="367"/>
      <c r="O679" s="367"/>
    </row>
    <row r="680" spans="1:15" ht="30" customHeight="1" thickBot="1">
      <c r="A680" s="5"/>
      <c r="B680" s="9"/>
      <c r="C680" s="219">
        <v>16.149999999999999</v>
      </c>
      <c r="D680" s="220"/>
      <c r="E680" s="220"/>
      <c r="F680" s="220"/>
      <c r="G680" s="220" t="s">
        <v>854</v>
      </c>
      <c r="H680" s="220"/>
      <c r="I680" s="221"/>
      <c r="J680" s="222"/>
      <c r="K680" s="223"/>
      <c r="L680" s="10"/>
      <c r="M680" s="5"/>
      <c r="N680" s="367"/>
      <c r="O680" s="367"/>
    </row>
    <row r="681" spans="1:15" ht="30" customHeight="1">
      <c r="A681" s="5"/>
      <c r="B681" s="9"/>
      <c r="C681" s="265" t="s">
        <v>855</v>
      </c>
      <c r="D681" s="266"/>
      <c r="E681" s="266"/>
      <c r="F681" s="266"/>
      <c r="G681" s="267" t="s">
        <v>297</v>
      </c>
      <c r="H681" s="268" t="s">
        <v>158</v>
      </c>
      <c r="I681" s="269">
        <v>194</v>
      </c>
      <c r="J681" s="270">
        <v>55791.719744184695</v>
      </c>
      <c r="K681" s="139">
        <f t="shared" si="204"/>
        <v>10823593.630371831</v>
      </c>
      <c r="L681" s="10"/>
      <c r="M681" s="5"/>
      <c r="N681" s="367"/>
      <c r="O681" s="367"/>
    </row>
    <row r="682" spans="1:15" ht="30" customHeight="1">
      <c r="A682" s="5"/>
      <c r="B682" s="9"/>
      <c r="C682" s="258" t="s">
        <v>856</v>
      </c>
      <c r="D682" s="242"/>
      <c r="E682" s="242"/>
      <c r="F682" s="242"/>
      <c r="G682" s="257" t="s">
        <v>840</v>
      </c>
      <c r="H682" s="225" t="s">
        <v>166</v>
      </c>
      <c r="I682" s="230">
        <v>135.69999999999999</v>
      </c>
      <c r="J682" s="232">
        <v>2066135.8363325798</v>
      </c>
      <c r="K682" s="139">
        <f t="shared" si="204"/>
        <v>280374632.99033105</v>
      </c>
      <c r="L682" s="10"/>
      <c r="M682" s="5"/>
      <c r="N682" s="367"/>
      <c r="O682" s="367"/>
    </row>
    <row r="683" spans="1:15" ht="30" customHeight="1" thickBot="1">
      <c r="A683" s="5"/>
      <c r="B683" s="9"/>
      <c r="C683" s="258" t="s">
        <v>857</v>
      </c>
      <c r="D683" s="242"/>
      <c r="E683" s="242"/>
      <c r="F683" s="242"/>
      <c r="G683" s="257" t="s">
        <v>858</v>
      </c>
      <c r="H683" s="225" t="s">
        <v>166</v>
      </c>
      <c r="I683" s="230">
        <v>77.3</v>
      </c>
      <c r="J683" s="232">
        <v>2417450.6319669518</v>
      </c>
      <c r="K683" s="139">
        <f t="shared" si="204"/>
        <v>186868933.85104537</v>
      </c>
      <c r="L683" s="10"/>
      <c r="M683" s="5"/>
      <c r="N683" s="367"/>
      <c r="O683" s="367"/>
    </row>
    <row r="684" spans="1:15" ht="30" customHeight="1" thickBot="1">
      <c r="A684" s="5"/>
      <c r="B684" s="9"/>
      <c r="C684" s="219">
        <v>16.16</v>
      </c>
      <c r="D684" s="220"/>
      <c r="E684" s="220"/>
      <c r="F684" s="220"/>
      <c r="G684" s="220" t="s">
        <v>300</v>
      </c>
      <c r="H684" s="220"/>
      <c r="I684" s="221"/>
      <c r="J684" s="222"/>
      <c r="K684" s="223"/>
      <c r="L684" s="10"/>
      <c r="M684" s="5"/>
      <c r="N684" s="367"/>
      <c r="O684" s="367"/>
    </row>
    <row r="685" spans="1:15" ht="30" customHeight="1">
      <c r="A685" s="5"/>
      <c r="B685" s="9"/>
      <c r="C685" s="265" t="s">
        <v>853</v>
      </c>
      <c r="D685" s="266"/>
      <c r="E685" s="266"/>
      <c r="F685" s="266"/>
      <c r="G685" s="267" t="s">
        <v>780</v>
      </c>
      <c r="H685" s="268" t="s">
        <v>302</v>
      </c>
      <c r="I685" s="269">
        <v>18442</v>
      </c>
      <c r="J685" s="270">
        <v>10510.916236002327</v>
      </c>
      <c r="K685" s="139">
        <f t="shared" si="204"/>
        <v>193842317.22435492</v>
      </c>
      <c r="L685" s="10"/>
      <c r="M685" s="5"/>
      <c r="N685" s="367"/>
      <c r="O685" s="367"/>
    </row>
    <row r="686" spans="1:15" ht="30" customHeight="1" thickBot="1">
      <c r="A686" s="5"/>
      <c r="B686" s="9"/>
      <c r="C686" s="140" t="s">
        <v>18</v>
      </c>
      <c r="D686" s="159"/>
      <c r="E686" s="159"/>
      <c r="F686" s="159"/>
      <c r="G686" s="162"/>
      <c r="H686" s="161"/>
      <c r="I686" s="249"/>
      <c r="J686" s="143"/>
      <c r="K686" s="345">
        <f>SUM(K648:K685)</f>
        <v>1074783246.687103</v>
      </c>
      <c r="L686" s="10"/>
      <c r="M686" s="5"/>
      <c r="N686" s="367"/>
      <c r="O686" s="367"/>
    </row>
    <row r="687" spans="1:15" ht="30" customHeight="1" thickBot="1">
      <c r="A687" s="5"/>
      <c r="B687" s="9"/>
      <c r="C687" s="132"/>
      <c r="D687" s="133"/>
      <c r="E687" s="133"/>
      <c r="F687" s="133"/>
      <c r="G687" s="133" t="s">
        <v>860</v>
      </c>
      <c r="H687" s="133"/>
      <c r="I687" s="133"/>
      <c r="J687" s="133"/>
      <c r="K687" s="134"/>
      <c r="L687" s="10"/>
      <c r="M687" s="5"/>
      <c r="N687" s="367"/>
      <c r="O687" s="367"/>
    </row>
    <row r="688" spans="1:15" ht="30" customHeight="1" thickBot="1">
      <c r="A688" s="5"/>
      <c r="B688" s="9"/>
      <c r="C688" s="219">
        <v>17.100000000000001</v>
      </c>
      <c r="D688" s="220"/>
      <c r="E688" s="220"/>
      <c r="F688" s="220"/>
      <c r="G688" s="220" t="s">
        <v>93</v>
      </c>
      <c r="H688" s="220"/>
      <c r="I688" s="221"/>
      <c r="J688" s="222"/>
      <c r="K688" s="223"/>
      <c r="L688" s="10"/>
      <c r="M688" s="5"/>
      <c r="N688" s="367"/>
      <c r="O688" s="367"/>
    </row>
    <row r="689" spans="1:15" ht="30" customHeight="1">
      <c r="A689" s="5"/>
      <c r="B689" s="9"/>
      <c r="C689" s="265" t="s">
        <v>859</v>
      </c>
      <c r="D689" s="266"/>
      <c r="E689" s="266"/>
      <c r="F689" s="266"/>
      <c r="G689" s="267" t="s">
        <v>151</v>
      </c>
      <c r="H689" s="277" t="s">
        <v>158</v>
      </c>
      <c r="I689" s="278">
        <v>825.6</v>
      </c>
      <c r="J689" s="227">
        <v>1133.5575887497191</v>
      </c>
      <c r="K689" s="139">
        <f t="shared" ref="K689" si="205">J689*I689</f>
        <v>935865.14527176809</v>
      </c>
      <c r="L689" s="10"/>
      <c r="M689" s="5"/>
      <c r="N689" s="367"/>
      <c r="O689" s="367"/>
    </row>
    <row r="690" spans="1:15" ht="30" customHeight="1" thickBot="1">
      <c r="A690" s="5"/>
      <c r="B690" s="9"/>
      <c r="C690" s="283">
        <v>17.2</v>
      </c>
      <c r="D690" s="284"/>
      <c r="E690" s="284"/>
      <c r="F690" s="284"/>
      <c r="G690" s="284" t="s">
        <v>293</v>
      </c>
      <c r="H690" s="284"/>
      <c r="I690" s="285"/>
      <c r="J690" s="286"/>
      <c r="K690" s="287"/>
      <c r="L690" s="10"/>
      <c r="M690" s="5"/>
      <c r="N690" s="367"/>
      <c r="O690" s="367"/>
    </row>
    <row r="691" spans="1:15" ht="30" customHeight="1">
      <c r="A691" s="5"/>
      <c r="B691" s="9"/>
      <c r="C691" s="265" t="s">
        <v>861</v>
      </c>
      <c r="D691" s="266"/>
      <c r="E691" s="266"/>
      <c r="F691" s="266"/>
      <c r="G691" s="267" t="s">
        <v>167</v>
      </c>
      <c r="H691" s="268" t="s">
        <v>166</v>
      </c>
      <c r="I691" s="269">
        <v>63</v>
      </c>
      <c r="J691" s="270">
        <v>23128.208903873739</v>
      </c>
      <c r="K691" s="139">
        <f t="shared" ref="K691:K694" si="206">J691*I691</f>
        <v>1457077.1609440455</v>
      </c>
      <c r="L691" s="139"/>
      <c r="M691" s="5"/>
      <c r="N691" s="367"/>
      <c r="O691" s="367"/>
    </row>
    <row r="692" spans="1:15" ht="30" customHeight="1">
      <c r="A692" s="5"/>
      <c r="B692" s="9"/>
      <c r="C692" s="258" t="s">
        <v>862</v>
      </c>
      <c r="D692" s="242"/>
      <c r="E692" s="242"/>
      <c r="F692" s="242"/>
      <c r="G692" s="257" t="s">
        <v>863</v>
      </c>
      <c r="H692" s="225" t="s">
        <v>158</v>
      </c>
      <c r="I692" s="230">
        <v>210</v>
      </c>
      <c r="J692" s="232">
        <v>8067.6873024209353</v>
      </c>
      <c r="K692" s="139">
        <f t="shared" si="206"/>
        <v>1694214.3335083965</v>
      </c>
      <c r="L692" s="240"/>
      <c r="M692" s="5"/>
      <c r="N692" s="367"/>
      <c r="O692" s="367"/>
    </row>
    <row r="693" spans="1:15" ht="30" customHeight="1">
      <c r="A693" s="5"/>
      <c r="B693" s="9"/>
      <c r="C693" s="258"/>
      <c r="D693" s="242"/>
      <c r="E693" s="242"/>
      <c r="F693" s="242"/>
      <c r="G693" s="257" t="s">
        <v>168</v>
      </c>
      <c r="H693" s="225" t="s">
        <v>169</v>
      </c>
      <c r="I693" s="230">
        <v>2269</v>
      </c>
      <c r="J693" s="232">
        <v>2522.8994422851333</v>
      </c>
      <c r="K693" s="139">
        <f t="shared" si="206"/>
        <v>5724458.8345449679</v>
      </c>
      <c r="L693" s="240"/>
      <c r="M693" s="5"/>
      <c r="N693" s="367"/>
      <c r="O693" s="367"/>
    </row>
    <row r="694" spans="1:15" ht="30" customHeight="1">
      <c r="A694" s="5"/>
      <c r="B694" s="9"/>
      <c r="C694" s="258"/>
      <c r="D694" s="242"/>
      <c r="E694" s="242"/>
      <c r="F694" s="242"/>
      <c r="G694" s="257" t="s">
        <v>170</v>
      </c>
      <c r="H694" s="225" t="s">
        <v>166</v>
      </c>
      <c r="I694" s="230">
        <v>63</v>
      </c>
      <c r="J694" s="232">
        <v>21063.764318690835</v>
      </c>
      <c r="K694" s="139">
        <f t="shared" si="206"/>
        <v>1327017.1520775226</v>
      </c>
      <c r="L694" s="240"/>
      <c r="M694" s="5"/>
      <c r="N694" s="367"/>
      <c r="O694" s="367"/>
    </row>
    <row r="695" spans="1:15" ht="30" customHeight="1" thickBot="1">
      <c r="A695" s="5"/>
      <c r="B695" s="9"/>
      <c r="C695" s="283">
        <v>17.3</v>
      </c>
      <c r="D695" s="284"/>
      <c r="E695" s="284"/>
      <c r="F695" s="284"/>
      <c r="G695" s="284" t="s">
        <v>864</v>
      </c>
      <c r="H695" s="284"/>
      <c r="I695" s="285"/>
      <c r="J695" s="286"/>
      <c r="K695" s="287"/>
      <c r="L695" s="10"/>
      <c r="M695" s="5"/>
      <c r="N695" s="367"/>
      <c r="O695" s="367"/>
    </row>
    <row r="696" spans="1:15" ht="30" customHeight="1">
      <c r="A696" s="5"/>
      <c r="B696" s="9"/>
      <c r="C696" s="265" t="s">
        <v>865</v>
      </c>
      <c r="D696" s="266"/>
      <c r="E696" s="266"/>
      <c r="F696" s="266"/>
      <c r="G696" s="267" t="s">
        <v>202</v>
      </c>
      <c r="H696" s="268" t="s">
        <v>166</v>
      </c>
      <c r="I696" s="269">
        <v>42</v>
      </c>
      <c r="J696" s="270">
        <v>93401.790765241967</v>
      </c>
      <c r="K696" s="139">
        <f t="shared" ref="K696:K698" si="207">J696*I696</f>
        <v>3922875.2121401625</v>
      </c>
      <c r="L696" s="10"/>
      <c r="M696" s="5"/>
      <c r="N696" s="367"/>
      <c r="O696" s="367"/>
    </row>
    <row r="697" spans="1:15" ht="30" customHeight="1">
      <c r="A697" s="5"/>
      <c r="B697" s="9"/>
      <c r="C697" s="258" t="s">
        <v>866</v>
      </c>
      <c r="D697" s="242"/>
      <c r="E697" s="242"/>
      <c r="F697" s="242"/>
      <c r="G697" s="257" t="s">
        <v>867</v>
      </c>
      <c r="H697" s="225" t="s">
        <v>166</v>
      </c>
      <c r="I697" s="230">
        <v>63</v>
      </c>
      <c r="J697" s="232">
        <v>161749.30313549167</v>
      </c>
      <c r="K697" s="139">
        <f t="shared" si="207"/>
        <v>10190206.097535975</v>
      </c>
      <c r="L697" s="10"/>
      <c r="M697" s="5"/>
      <c r="N697" s="367"/>
      <c r="O697" s="367"/>
    </row>
    <row r="698" spans="1:15" ht="30" customHeight="1" thickBot="1">
      <c r="A698" s="5"/>
      <c r="B698" s="9"/>
      <c r="C698" s="295"/>
      <c r="D698" s="296"/>
      <c r="E698" s="296"/>
      <c r="F698" s="296"/>
      <c r="G698" s="297" t="s">
        <v>203</v>
      </c>
      <c r="H698" s="298" t="s">
        <v>204</v>
      </c>
      <c r="I698" s="299">
        <v>1659</v>
      </c>
      <c r="J698" s="300">
        <v>2522.8994422851333</v>
      </c>
      <c r="K698" s="139">
        <f t="shared" si="207"/>
        <v>4185490.1747510363</v>
      </c>
      <c r="L698" s="10"/>
      <c r="M698" s="5"/>
      <c r="N698" s="367"/>
      <c r="O698" s="367"/>
    </row>
    <row r="699" spans="1:15" ht="30" customHeight="1" thickBot="1">
      <c r="A699" s="5"/>
      <c r="B699" s="9"/>
      <c r="C699" s="283">
        <v>17.5</v>
      </c>
      <c r="D699" s="284"/>
      <c r="E699" s="284"/>
      <c r="F699" s="284"/>
      <c r="G699" s="284" t="s">
        <v>868</v>
      </c>
      <c r="H699" s="284"/>
      <c r="I699" s="285"/>
      <c r="J699" s="286"/>
      <c r="K699" s="287"/>
      <c r="L699" s="10"/>
      <c r="M699" s="5"/>
      <c r="N699" s="367"/>
      <c r="O699" s="367"/>
    </row>
    <row r="700" spans="1:15" ht="30" customHeight="1">
      <c r="A700" s="5"/>
      <c r="B700" s="9"/>
      <c r="C700" s="265" t="s">
        <v>869</v>
      </c>
      <c r="D700" s="266"/>
      <c r="E700" s="266"/>
      <c r="F700" s="266"/>
      <c r="G700" s="267" t="s">
        <v>870</v>
      </c>
      <c r="H700" s="268" t="s">
        <v>96</v>
      </c>
      <c r="I700" s="269">
        <v>150</v>
      </c>
      <c r="J700" s="270">
        <v>151189.4664116888</v>
      </c>
      <c r="K700" s="139">
        <f t="shared" ref="K700:K703" si="208">J700*I700</f>
        <v>22678419.96175332</v>
      </c>
      <c r="L700" s="10"/>
      <c r="M700" s="5"/>
      <c r="N700" s="367"/>
      <c r="O700" s="367"/>
    </row>
    <row r="701" spans="1:15" ht="30" customHeight="1">
      <c r="A701" s="5"/>
      <c r="B701" s="9"/>
      <c r="C701" s="258" t="s">
        <v>871</v>
      </c>
      <c r="D701" s="242"/>
      <c r="E701" s="242"/>
      <c r="F701" s="242"/>
      <c r="G701" s="257" t="s">
        <v>872</v>
      </c>
      <c r="H701" s="225" t="s">
        <v>158</v>
      </c>
      <c r="I701" s="230">
        <v>115</v>
      </c>
      <c r="J701" s="232">
        <v>191772.50536279619</v>
      </c>
      <c r="K701" s="139">
        <f t="shared" si="208"/>
        <v>22053838.116721563</v>
      </c>
      <c r="L701" s="10"/>
      <c r="M701" s="5"/>
      <c r="N701" s="367"/>
      <c r="O701" s="367"/>
    </row>
    <row r="702" spans="1:15" ht="30" customHeight="1">
      <c r="A702" s="5"/>
      <c r="B702" s="9"/>
      <c r="C702" s="258" t="s">
        <v>873</v>
      </c>
      <c r="D702" s="242"/>
      <c r="E702" s="242"/>
      <c r="F702" s="242"/>
      <c r="G702" s="257" t="s">
        <v>874</v>
      </c>
      <c r="H702" s="225" t="s">
        <v>158</v>
      </c>
      <c r="I702" s="230">
        <v>95</v>
      </c>
      <c r="J702" s="232">
        <v>152496.34230007473</v>
      </c>
      <c r="K702" s="139">
        <f t="shared" si="208"/>
        <v>14487152.518507099</v>
      </c>
      <c r="L702" s="10"/>
      <c r="M702" s="5"/>
      <c r="N702" s="367"/>
      <c r="O702" s="367"/>
    </row>
    <row r="703" spans="1:15" ht="30" customHeight="1" thickBot="1">
      <c r="A703" s="5"/>
      <c r="B703" s="9"/>
      <c r="C703" s="259" t="s">
        <v>875</v>
      </c>
      <c r="D703" s="260"/>
      <c r="E703" s="260"/>
      <c r="F703" s="260"/>
      <c r="G703" s="261" t="s">
        <v>876</v>
      </c>
      <c r="H703" s="262" t="s">
        <v>152</v>
      </c>
      <c r="I703" s="263">
        <v>104</v>
      </c>
      <c r="J703" s="264">
        <v>131705.13498484407</v>
      </c>
      <c r="K703" s="217">
        <f t="shared" si="208"/>
        <v>13697334.038423784</v>
      </c>
      <c r="L703" s="10"/>
      <c r="M703" s="5"/>
      <c r="N703" s="367"/>
      <c r="O703" s="367"/>
    </row>
    <row r="704" spans="1:15" ht="30" customHeight="1" thickBot="1">
      <c r="A704" s="5"/>
      <c r="B704" s="9"/>
      <c r="C704" s="219">
        <v>17.7</v>
      </c>
      <c r="D704" s="220"/>
      <c r="E704" s="220"/>
      <c r="F704" s="220"/>
      <c r="G704" s="220" t="s">
        <v>877</v>
      </c>
      <c r="H704" s="220"/>
      <c r="I704" s="221"/>
      <c r="J704" s="222"/>
      <c r="K704" s="223"/>
      <c r="L704" s="10"/>
      <c r="M704" s="5"/>
      <c r="N704" s="367"/>
      <c r="O704" s="367"/>
    </row>
    <row r="705" spans="1:15" ht="30" customHeight="1">
      <c r="A705" s="5"/>
      <c r="B705" s="9"/>
      <c r="C705" s="265" t="s">
        <v>878</v>
      </c>
      <c r="D705" s="266"/>
      <c r="E705" s="266"/>
      <c r="F705" s="266"/>
      <c r="G705" s="267" t="s">
        <v>879</v>
      </c>
      <c r="H705" s="268" t="s">
        <v>158</v>
      </c>
      <c r="I705" s="269">
        <v>150</v>
      </c>
      <c r="J705" s="306">
        <v>43217.756651222335</v>
      </c>
      <c r="K705" s="139">
        <f t="shared" ref="K705" si="209">J705*I705</f>
        <v>6482663.49768335</v>
      </c>
      <c r="L705" s="10"/>
      <c r="M705" s="5"/>
      <c r="N705" s="367"/>
      <c r="O705" s="367"/>
    </row>
    <row r="706" spans="1:15" ht="30" customHeight="1" thickBot="1">
      <c r="A706" s="5"/>
      <c r="B706" s="9"/>
      <c r="C706" s="140" t="s">
        <v>18</v>
      </c>
      <c r="D706" s="159"/>
      <c r="E706" s="159"/>
      <c r="F706" s="159"/>
      <c r="G706" s="162"/>
      <c r="H706" s="161"/>
      <c r="I706" s="249"/>
      <c r="J706" s="143"/>
      <c r="K706" s="345">
        <f>SUM(K689:K705)</f>
        <v>108836612.24386299</v>
      </c>
      <c r="L706" s="10"/>
      <c r="M706" s="5"/>
      <c r="N706" s="367"/>
      <c r="O706" s="367"/>
    </row>
    <row r="707" spans="1:15" ht="30" customHeight="1" thickBot="1">
      <c r="A707" s="5"/>
      <c r="B707" s="9"/>
      <c r="C707" s="132"/>
      <c r="D707" s="133"/>
      <c r="E707" s="133"/>
      <c r="F707" s="133"/>
      <c r="G707" s="133" t="s">
        <v>880</v>
      </c>
      <c r="H707" s="133"/>
      <c r="I707" s="133"/>
      <c r="J707" s="133"/>
      <c r="K707" s="134"/>
      <c r="L707" s="10"/>
      <c r="M707" s="5"/>
      <c r="N707" s="367"/>
      <c r="O707" s="367"/>
    </row>
    <row r="708" spans="1:15" ht="30" customHeight="1" thickBot="1">
      <c r="A708" s="5"/>
      <c r="B708" s="9"/>
      <c r="C708" s="219">
        <v>18.100000000000001</v>
      </c>
      <c r="D708" s="220"/>
      <c r="E708" s="220"/>
      <c r="F708" s="220"/>
      <c r="G708" s="220" t="s">
        <v>881</v>
      </c>
      <c r="H708" s="220"/>
      <c r="I708" s="221"/>
      <c r="J708" s="222"/>
      <c r="K708" s="223"/>
      <c r="L708" s="10"/>
      <c r="M708" s="5"/>
      <c r="N708" s="367"/>
      <c r="O708" s="367"/>
    </row>
    <row r="709" spans="1:15" ht="66">
      <c r="A709" s="5"/>
      <c r="B709" s="9"/>
      <c r="C709" s="265" t="s">
        <v>882</v>
      </c>
      <c r="D709" s="266"/>
      <c r="E709" s="266"/>
      <c r="F709" s="266"/>
      <c r="G709" s="267" t="s">
        <v>883</v>
      </c>
      <c r="H709" s="277" t="s">
        <v>106</v>
      </c>
      <c r="I709" s="278">
        <v>1</v>
      </c>
      <c r="J709" s="227">
        <v>42950760</v>
      </c>
      <c r="K709" s="139">
        <f t="shared" ref="K709:K720" si="210">J709*I709</f>
        <v>42950760</v>
      </c>
      <c r="L709" s="10"/>
      <c r="M709" s="5"/>
      <c r="N709" s="367"/>
      <c r="O709" s="367"/>
    </row>
    <row r="710" spans="1:15" ht="30" customHeight="1">
      <c r="A710" s="5"/>
      <c r="B710" s="9"/>
      <c r="C710" s="265" t="s">
        <v>884</v>
      </c>
      <c r="D710" s="266"/>
      <c r="E710" s="266"/>
      <c r="F710" s="266"/>
      <c r="G710" s="267" t="s">
        <v>885</v>
      </c>
      <c r="H710" s="277" t="s">
        <v>106</v>
      </c>
      <c r="I710" s="278">
        <v>8</v>
      </c>
      <c r="J710" s="227">
        <v>2525308.75</v>
      </c>
      <c r="K710" s="139">
        <f t="shared" si="210"/>
        <v>20202470</v>
      </c>
      <c r="L710" s="10"/>
      <c r="M710" s="5"/>
      <c r="N710" s="367"/>
      <c r="O710" s="367"/>
    </row>
    <row r="711" spans="1:15" ht="52.8">
      <c r="A711" s="5"/>
      <c r="B711" s="9"/>
      <c r="C711" s="265" t="s">
        <v>886</v>
      </c>
      <c r="D711" s="266"/>
      <c r="E711" s="266"/>
      <c r="F711" s="266"/>
      <c r="G711" s="267" t="s">
        <v>887</v>
      </c>
      <c r="H711" s="277" t="s">
        <v>106</v>
      </c>
      <c r="I711" s="278">
        <v>2</v>
      </c>
      <c r="J711" s="227">
        <v>6184011.25</v>
      </c>
      <c r="K711" s="139">
        <f t="shared" si="210"/>
        <v>12368022.5</v>
      </c>
      <c r="L711" s="10"/>
      <c r="M711" s="5"/>
      <c r="N711" s="367"/>
      <c r="O711" s="367"/>
    </row>
    <row r="712" spans="1:15" ht="30" customHeight="1">
      <c r="A712" s="5"/>
      <c r="B712" s="9"/>
      <c r="C712" s="265" t="s">
        <v>888</v>
      </c>
      <c r="D712" s="266"/>
      <c r="E712" s="266"/>
      <c r="F712" s="266"/>
      <c r="G712" s="267" t="s">
        <v>889</v>
      </c>
      <c r="H712" s="277" t="s">
        <v>106</v>
      </c>
      <c r="I712" s="278">
        <v>2</v>
      </c>
      <c r="J712" s="227">
        <v>40562500</v>
      </c>
      <c r="K712" s="139">
        <f t="shared" si="210"/>
        <v>81125000</v>
      </c>
      <c r="L712" s="10"/>
      <c r="M712" s="5"/>
      <c r="N712" s="367"/>
      <c r="O712" s="367"/>
    </row>
    <row r="713" spans="1:15" ht="30" customHeight="1">
      <c r="A713" s="5"/>
      <c r="B713" s="9"/>
      <c r="C713" s="265" t="s">
        <v>890</v>
      </c>
      <c r="D713" s="266"/>
      <c r="E713" s="266"/>
      <c r="F713" s="266"/>
      <c r="G713" s="267" t="s">
        <v>891</v>
      </c>
      <c r="H713" s="277" t="s">
        <v>152</v>
      </c>
      <c r="I713" s="278">
        <v>25</v>
      </c>
      <c r="J713" s="227">
        <v>249355</v>
      </c>
      <c r="K713" s="139">
        <f t="shared" si="210"/>
        <v>6233875</v>
      </c>
      <c r="L713" s="10"/>
      <c r="M713" s="5"/>
      <c r="N713" s="367"/>
      <c r="O713" s="367"/>
    </row>
    <row r="714" spans="1:15" ht="26.4">
      <c r="A714" s="5"/>
      <c r="B714" s="9"/>
      <c r="C714" s="265" t="s">
        <v>892</v>
      </c>
      <c r="D714" s="266"/>
      <c r="E714" s="266"/>
      <c r="F714" s="266"/>
      <c r="G714" s="267" t="s">
        <v>893</v>
      </c>
      <c r="H714" s="277" t="s">
        <v>106</v>
      </c>
      <c r="I714" s="278">
        <v>1</v>
      </c>
      <c r="J714" s="227">
        <v>34277013.75</v>
      </c>
      <c r="K714" s="139">
        <f t="shared" si="210"/>
        <v>34277013.75</v>
      </c>
      <c r="L714" s="10"/>
      <c r="M714" s="5"/>
      <c r="N714" s="367"/>
      <c r="O714" s="367"/>
    </row>
    <row r="715" spans="1:15" ht="30" customHeight="1">
      <c r="A715" s="5"/>
      <c r="B715" s="9"/>
      <c r="C715" s="265" t="s">
        <v>894</v>
      </c>
      <c r="D715" s="266"/>
      <c r="E715" s="266"/>
      <c r="F715" s="266"/>
      <c r="G715" s="267" t="s">
        <v>895</v>
      </c>
      <c r="H715" s="277" t="s">
        <v>106</v>
      </c>
      <c r="I715" s="278">
        <v>1</v>
      </c>
      <c r="J715" s="227">
        <v>10471217.5</v>
      </c>
      <c r="K715" s="139">
        <f t="shared" si="210"/>
        <v>10471217.5</v>
      </c>
      <c r="L715" s="10"/>
      <c r="M715" s="5"/>
      <c r="N715" s="367"/>
      <c r="O715" s="367"/>
    </row>
    <row r="716" spans="1:15" ht="30" customHeight="1">
      <c r="A716" s="5"/>
      <c r="B716" s="9"/>
      <c r="C716" s="265" t="s">
        <v>896</v>
      </c>
      <c r="D716" s="266"/>
      <c r="E716" s="266"/>
      <c r="F716" s="266"/>
      <c r="G716" s="267" t="s">
        <v>897</v>
      </c>
      <c r="H716" s="277" t="s">
        <v>106</v>
      </c>
      <c r="I716" s="278">
        <v>1</v>
      </c>
      <c r="J716" s="227">
        <v>1691598.75</v>
      </c>
      <c r="K716" s="139">
        <f t="shared" si="210"/>
        <v>1691598.75</v>
      </c>
      <c r="L716" s="10"/>
      <c r="M716" s="5"/>
      <c r="N716" s="367"/>
      <c r="O716" s="367"/>
    </row>
    <row r="717" spans="1:15" ht="30" customHeight="1">
      <c r="A717" s="5"/>
      <c r="B717" s="9"/>
      <c r="C717" s="265" t="s">
        <v>898</v>
      </c>
      <c r="D717" s="266"/>
      <c r="E717" s="266"/>
      <c r="F717" s="266"/>
      <c r="G717" s="267" t="s">
        <v>899</v>
      </c>
      <c r="H717" s="277" t="s">
        <v>106</v>
      </c>
      <c r="I717" s="278">
        <v>1</v>
      </c>
      <c r="J717" s="227">
        <v>708526.25</v>
      </c>
      <c r="K717" s="139">
        <f t="shared" si="210"/>
        <v>708526.25</v>
      </c>
      <c r="L717" s="10"/>
      <c r="M717" s="5"/>
      <c r="N717" s="367"/>
      <c r="O717" s="367"/>
    </row>
    <row r="718" spans="1:15" ht="30" customHeight="1">
      <c r="A718" s="5"/>
      <c r="B718" s="9"/>
      <c r="C718" s="265" t="s">
        <v>900</v>
      </c>
      <c r="D718" s="266"/>
      <c r="E718" s="266"/>
      <c r="F718" s="266"/>
      <c r="G718" s="267" t="s">
        <v>901</v>
      </c>
      <c r="H718" s="277" t="s">
        <v>106</v>
      </c>
      <c r="I718" s="278">
        <v>6</v>
      </c>
      <c r="J718" s="227">
        <v>3020791.25</v>
      </c>
      <c r="K718" s="139">
        <f t="shared" si="210"/>
        <v>18124747.5</v>
      </c>
      <c r="L718" s="10"/>
      <c r="M718" s="5"/>
      <c r="N718" s="367"/>
      <c r="O718" s="367"/>
    </row>
    <row r="719" spans="1:15" ht="26.4">
      <c r="A719" s="5"/>
      <c r="B719" s="9"/>
      <c r="C719" s="265" t="s">
        <v>902</v>
      </c>
      <c r="D719" s="266"/>
      <c r="E719" s="266"/>
      <c r="F719" s="266"/>
      <c r="G719" s="267" t="s">
        <v>903</v>
      </c>
      <c r="H719" s="277" t="s">
        <v>147</v>
      </c>
      <c r="I719" s="278">
        <v>12</v>
      </c>
      <c r="J719" s="227">
        <v>2389225</v>
      </c>
      <c r="K719" s="139">
        <f t="shared" si="210"/>
        <v>28670700</v>
      </c>
      <c r="L719" s="10"/>
      <c r="M719" s="5"/>
      <c r="N719" s="367"/>
      <c r="O719" s="367"/>
    </row>
    <row r="720" spans="1:15" ht="27" thickBot="1">
      <c r="A720" s="5"/>
      <c r="B720" s="9"/>
      <c r="C720" s="258" t="s">
        <v>904</v>
      </c>
      <c r="D720" s="242"/>
      <c r="E720" s="242"/>
      <c r="F720" s="242"/>
      <c r="G720" s="257" t="s">
        <v>905</v>
      </c>
      <c r="H720" s="225" t="s">
        <v>106</v>
      </c>
      <c r="I720" s="230">
        <v>4</v>
      </c>
      <c r="J720" s="227">
        <v>2397533.75</v>
      </c>
      <c r="K720" s="139">
        <f t="shared" si="210"/>
        <v>9590135</v>
      </c>
      <c r="L720" s="10"/>
      <c r="M720" s="5"/>
      <c r="N720" s="367"/>
      <c r="O720" s="367"/>
    </row>
    <row r="721" spans="1:15" ht="30" customHeight="1" thickBot="1">
      <c r="A721" s="5"/>
      <c r="B721" s="9"/>
      <c r="C721" s="219">
        <v>18.2</v>
      </c>
      <c r="D721" s="220"/>
      <c r="E721" s="220"/>
      <c r="F721" s="220"/>
      <c r="G721" s="220" t="s">
        <v>906</v>
      </c>
      <c r="H721" s="220"/>
      <c r="I721" s="221"/>
      <c r="J721" s="222"/>
      <c r="K721" s="223"/>
      <c r="L721" s="10"/>
      <c r="M721" s="5"/>
      <c r="N721" s="367"/>
      <c r="O721" s="367"/>
    </row>
    <row r="722" spans="1:15" ht="79.2">
      <c r="A722" s="5"/>
      <c r="B722" s="9"/>
      <c r="C722" s="265" t="s">
        <v>907</v>
      </c>
      <c r="D722" s="266"/>
      <c r="E722" s="266"/>
      <c r="F722" s="266"/>
      <c r="G722" s="267" t="s">
        <v>908</v>
      </c>
      <c r="H722" s="277" t="s">
        <v>106</v>
      </c>
      <c r="I722" s="278">
        <v>1</v>
      </c>
      <c r="J722" s="227">
        <v>11025498.75</v>
      </c>
      <c r="K722" s="139">
        <f t="shared" ref="K722:K725" si="211">J722*I722</f>
        <v>11025498.75</v>
      </c>
      <c r="L722" s="10"/>
      <c r="M722" s="5"/>
      <c r="N722" s="367"/>
      <c r="O722" s="367"/>
    </row>
    <row r="723" spans="1:15" ht="39.6">
      <c r="A723" s="5"/>
      <c r="B723" s="9"/>
      <c r="C723" s="265" t="s">
        <v>909</v>
      </c>
      <c r="D723" s="266"/>
      <c r="E723" s="266"/>
      <c r="F723" s="266"/>
      <c r="G723" s="267" t="s">
        <v>910</v>
      </c>
      <c r="H723" s="277" t="s">
        <v>152</v>
      </c>
      <c r="I723" s="278">
        <v>15</v>
      </c>
      <c r="J723" s="227">
        <v>76637.5</v>
      </c>
      <c r="K723" s="139">
        <f t="shared" si="211"/>
        <v>1149562.5</v>
      </c>
      <c r="L723" s="10"/>
      <c r="M723" s="5"/>
      <c r="N723" s="367"/>
      <c r="O723" s="367"/>
    </row>
    <row r="724" spans="1:15" ht="39.6">
      <c r="A724" s="5"/>
      <c r="B724" s="9"/>
      <c r="C724" s="265" t="s">
        <v>911</v>
      </c>
      <c r="D724" s="266"/>
      <c r="E724" s="266"/>
      <c r="F724" s="266"/>
      <c r="G724" s="267" t="s">
        <v>912</v>
      </c>
      <c r="H724" s="277" t="s">
        <v>106</v>
      </c>
      <c r="I724" s="278">
        <v>2</v>
      </c>
      <c r="J724" s="227">
        <v>4262107.5</v>
      </c>
      <c r="K724" s="139">
        <f t="shared" si="211"/>
        <v>8524215</v>
      </c>
      <c r="L724" s="10"/>
      <c r="M724" s="5"/>
      <c r="N724" s="367"/>
      <c r="O724" s="367"/>
    </row>
    <row r="725" spans="1:15" ht="40.200000000000003" thickBot="1">
      <c r="A725" s="5"/>
      <c r="B725" s="9"/>
      <c r="C725" s="265" t="s">
        <v>913</v>
      </c>
      <c r="D725" s="266"/>
      <c r="E725" s="266"/>
      <c r="F725" s="266"/>
      <c r="G725" s="267" t="s">
        <v>914</v>
      </c>
      <c r="H725" s="277" t="s">
        <v>106</v>
      </c>
      <c r="I725" s="278">
        <v>2</v>
      </c>
      <c r="J725" s="227">
        <v>76637.5</v>
      </c>
      <c r="K725" s="139">
        <f t="shared" si="211"/>
        <v>153275</v>
      </c>
      <c r="L725" s="10"/>
      <c r="M725" s="5"/>
      <c r="N725" s="367"/>
      <c r="O725" s="367"/>
    </row>
    <row r="726" spans="1:15" ht="30" customHeight="1" thickBot="1">
      <c r="A726" s="5"/>
      <c r="B726" s="9"/>
      <c r="C726" s="219" t="s">
        <v>915</v>
      </c>
      <c r="D726" s="220"/>
      <c r="E726" s="220"/>
      <c r="F726" s="220"/>
      <c r="G726" s="220" t="s">
        <v>916</v>
      </c>
      <c r="H726" s="220"/>
      <c r="I726" s="221"/>
      <c r="J726" s="222"/>
      <c r="K726" s="223"/>
      <c r="L726" s="10"/>
      <c r="M726" s="5"/>
      <c r="N726" s="367"/>
      <c r="O726" s="367"/>
    </row>
    <row r="727" spans="1:15" ht="118.8">
      <c r="A727" s="5"/>
      <c r="B727" s="9"/>
      <c r="C727" s="265" t="s">
        <v>917</v>
      </c>
      <c r="D727" s="266"/>
      <c r="E727" s="266"/>
      <c r="F727" s="266"/>
      <c r="G727" s="267" t="s">
        <v>918</v>
      </c>
      <c r="H727" s="277" t="s">
        <v>106</v>
      </c>
      <c r="I727" s="278">
        <v>1</v>
      </c>
      <c r="J727" s="227">
        <v>36509885</v>
      </c>
      <c r="K727" s="139">
        <f t="shared" ref="K727:K729" si="212">J727*I727</f>
        <v>36509885</v>
      </c>
      <c r="L727" s="10"/>
      <c r="M727" s="5"/>
      <c r="N727" s="367"/>
      <c r="O727" s="367"/>
    </row>
    <row r="728" spans="1:15" ht="39.6">
      <c r="A728" s="5"/>
      <c r="B728" s="9"/>
      <c r="C728" s="265" t="s">
        <v>919</v>
      </c>
      <c r="D728" s="266"/>
      <c r="E728" s="266"/>
      <c r="F728" s="266"/>
      <c r="G728" s="267" t="s">
        <v>920</v>
      </c>
      <c r="H728" s="277" t="s">
        <v>106</v>
      </c>
      <c r="I728" s="278">
        <v>1</v>
      </c>
      <c r="J728" s="227">
        <v>17794076.25</v>
      </c>
      <c r="K728" s="139">
        <f t="shared" si="212"/>
        <v>17794076.25</v>
      </c>
      <c r="L728" s="10"/>
      <c r="M728" s="5"/>
      <c r="N728" s="367"/>
      <c r="O728" s="367"/>
    </row>
    <row r="729" spans="1:15" ht="26.4">
      <c r="A729" s="5"/>
      <c r="B729" s="9"/>
      <c r="C729" s="265" t="s">
        <v>921</v>
      </c>
      <c r="D729" s="266"/>
      <c r="E729" s="266"/>
      <c r="F729" s="266"/>
      <c r="G729" s="267" t="s">
        <v>922</v>
      </c>
      <c r="H729" s="277" t="s">
        <v>106</v>
      </c>
      <c r="I729" s="278">
        <v>1</v>
      </c>
      <c r="J729" s="227">
        <v>3655326.25</v>
      </c>
      <c r="K729" s="139">
        <f t="shared" si="212"/>
        <v>3655326.25</v>
      </c>
      <c r="L729" s="10"/>
      <c r="M729" s="5"/>
      <c r="N729" s="367"/>
      <c r="O729" s="367"/>
    </row>
    <row r="730" spans="1:15" ht="30" customHeight="1" thickBot="1">
      <c r="A730" s="5"/>
      <c r="B730" s="9"/>
      <c r="C730" s="140" t="s">
        <v>18</v>
      </c>
      <c r="D730" s="159"/>
      <c r="E730" s="159"/>
      <c r="F730" s="159"/>
      <c r="G730" s="162"/>
      <c r="H730" s="161"/>
      <c r="I730" s="249"/>
      <c r="J730" s="143"/>
      <c r="K730" s="345">
        <f>SUM(K709:K729)</f>
        <v>345225905</v>
      </c>
      <c r="L730" s="10"/>
      <c r="M730" s="5"/>
      <c r="N730" s="367"/>
      <c r="O730" s="367"/>
    </row>
    <row r="731" spans="1:15" ht="30" customHeight="1" thickBot="1">
      <c r="A731" s="5"/>
      <c r="B731" s="9"/>
      <c r="C731" s="132"/>
      <c r="D731" s="133"/>
      <c r="E731" s="133"/>
      <c r="F731" s="133"/>
      <c r="G731" s="133" t="s">
        <v>923</v>
      </c>
      <c r="H731" s="133"/>
      <c r="I731" s="133"/>
      <c r="J731" s="133"/>
      <c r="K731" s="134"/>
      <c r="L731" s="10"/>
      <c r="M731" s="5"/>
      <c r="N731" s="367"/>
      <c r="O731" s="367"/>
    </row>
    <row r="732" spans="1:15" ht="30" customHeight="1" thickBot="1">
      <c r="A732" s="5"/>
      <c r="B732" s="9"/>
      <c r="C732" s="219">
        <v>19.100000000000001</v>
      </c>
      <c r="D732" s="220"/>
      <c r="E732" s="220"/>
      <c r="F732" s="220"/>
      <c r="G732" s="220" t="s">
        <v>93</v>
      </c>
      <c r="H732" s="220"/>
      <c r="I732" s="221"/>
      <c r="J732" s="222"/>
      <c r="K732" s="223"/>
      <c r="L732" s="10"/>
      <c r="M732" s="5"/>
      <c r="N732" s="367"/>
      <c r="O732" s="367"/>
    </row>
    <row r="733" spans="1:15" ht="30.6" customHeight="1">
      <c r="A733" s="5"/>
      <c r="B733" s="9"/>
      <c r="C733" s="265" t="s">
        <v>924</v>
      </c>
      <c r="D733" s="266"/>
      <c r="E733" s="266"/>
      <c r="F733" s="266"/>
      <c r="G733" s="267" t="s">
        <v>151</v>
      </c>
      <c r="H733" s="277" t="s">
        <v>158</v>
      </c>
      <c r="I733" s="278">
        <v>626</v>
      </c>
      <c r="J733" s="227">
        <v>1133.5575887497191</v>
      </c>
      <c r="K733" s="139">
        <f t="shared" ref="K733:K736" si="213">J733*I733</f>
        <v>709607.0505573242</v>
      </c>
      <c r="L733" s="10"/>
      <c r="M733" s="5"/>
      <c r="N733" s="367"/>
      <c r="O733" s="367"/>
    </row>
    <row r="734" spans="1:15" ht="30.6" customHeight="1">
      <c r="A734" s="5"/>
      <c r="B734" s="9"/>
      <c r="C734" s="265" t="s">
        <v>925</v>
      </c>
      <c r="D734" s="266"/>
      <c r="E734" s="266"/>
      <c r="F734" s="266"/>
      <c r="G734" s="267" t="s">
        <v>926</v>
      </c>
      <c r="H734" s="277" t="s">
        <v>158</v>
      </c>
      <c r="I734" s="278">
        <v>626</v>
      </c>
      <c r="J734" s="227">
        <v>26467.3816283165</v>
      </c>
      <c r="K734" s="139">
        <f t="shared" si="213"/>
        <v>16568580.899326129</v>
      </c>
      <c r="L734" s="10"/>
      <c r="M734" s="5"/>
      <c r="N734" s="367"/>
      <c r="O734" s="367"/>
    </row>
    <row r="735" spans="1:15" ht="30.6" customHeight="1">
      <c r="A735" s="5"/>
      <c r="B735" s="9"/>
      <c r="C735" s="265" t="s">
        <v>927</v>
      </c>
      <c r="D735" s="266"/>
      <c r="E735" s="266"/>
      <c r="F735" s="266"/>
      <c r="G735" s="267" t="s">
        <v>928</v>
      </c>
      <c r="H735" s="277" t="s">
        <v>152</v>
      </c>
      <c r="I735" s="278">
        <v>266</v>
      </c>
      <c r="J735" s="227">
        <v>8151.5509957932945</v>
      </c>
      <c r="K735" s="139">
        <f t="shared" si="213"/>
        <v>2168312.5648810165</v>
      </c>
      <c r="L735" s="10"/>
      <c r="M735" s="5"/>
      <c r="N735" s="367"/>
      <c r="O735" s="367"/>
    </row>
    <row r="736" spans="1:15" ht="30.6" customHeight="1" thickBot="1">
      <c r="A736" s="5"/>
      <c r="B736" s="9"/>
      <c r="C736" s="265" t="s">
        <v>929</v>
      </c>
      <c r="D736" s="266"/>
      <c r="E736" s="266"/>
      <c r="F736" s="266"/>
      <c r="G736" s="267" t="s">
        <v>930</v>
      </c>
      <c r="H736" s="277" t="s">
        <v>152</v>
      </c>
      <c r="I736" s="278">
        <v>266</v>
      </c>
      <c r="J736" s="227">
        <v>80788.691282039174</v>
      </c>
      <c r="K736" s="139">
        <f t="shared" si="213"/>
        <v>21489791.88102242</v>
      </c>
      <c r="L736" s="10"/>
      <c r="M736" s="5"/>
      <c r="N736" s="367"/>
      <c r="O736" s="367"/>
    </row>
    <row r="737" spans="1:15" ht="30" customHeight="1" thickBot="1">
      <c r="A737" s="5"/>
      <c r="B737" s="9"/>
      <c r="C737" s="219">
        <v>19.2</v>
      </c>
      <c r="D737" s="220"/>
      <c r="E737" s="220"/>
      <c r="F737" s="220"/>
      <c r="G737" s="220" t="s">
        <v>293</v>
      </c>
      <c r="H737" s="220"/>
      <c r="I737" s="221"/>
      <c r="J737" s="222"/>
      <c r="K737" s="223"/>
      <c r="L737" s="10"/>
      <c r="M737" s="5"/>
      <c r="N737" s="367"/>
      <c r="O737" s="367"/>
    </row>
    <row r="738" spans="1:15" ht="26.4">
      <c r="A738" s="5"/>
      <c r="B738" s="9"/>
      <c r="C738" s="265" t="s">
        <v>931</v>
      </c>
      <c r="D738" s="266"/>
      <c r="E738" s="266"/>
      <c r="F738" s="266"/>
      <c r="G738" s="267" t="s">
        <v>167</v>
      </c>
      <c r="H738" s="277" t="s">
        <v>166</v>
      </c>
      <c r="I738" s="278">
        <v>842</v>
      </c>
      <c r="J738" s="227">
        <v>23128.208903873739</v>
      </c>
      <c r="K738" s="139">
        <f t="shared" ref="K738:K740" si="214">J738*I738</f>
        <v>19473951.897061687</v>
      </c>
      <c r="L738" s="10"/>
      <c r="M738" s="5"/>
      <c r="N738" s="367"/>
      <c r="O738" s="367"/>
    </row>
    <row r="739" spans="1:15" ht="30" customHeight="1">
      <c r="A739" s="5"/>
      <c r="B739" s="9"/>
      <c r="C739" s="265"/>
      <c r="D739" s="266"/>
      <c r="E739" s="266"/>
      <c r="F739" s="266"/>
      <c r="G739" s="267" t="s">
        <v>168</v>
      </c>
      <c r="H739" s="277" t="s">
        <v>169</v>
      </c>
      <c r="I739" s="278">
        <v>30320</v>
      </c>
      <c r="J739" s="227">
        <v>2522.8994422851333</v>
      </c>
      <c r="K739" s="139">
        <f t="shared" si="214"/>
        <v>76494311.090085238</v>
      </c>
      <c r="L739" s="10"/>
      <c r="M739" s="5"/>
      <c r="N739" s="367"/>
      <c r="O739" s="367"/>
    </row>
    <row r="740" spans="1:15" ht="16.2" thickBot="1">
      <c r="A740" s="5"/>
      <c r="B740" s="9"/>
      <c r="C740" s="265"/>
      <c r="D740" s="266"/>
      <c r="E740" s="266"/>
      <c r="F740" s="266"/>
      <c r="G740" s="267" t="s">
        <v>170</v>
      </c>
      <c r="H740" s="277" t="s">
        <v>166</v>
      </c>
      <c r="I740" s="278">
        <v>842</v>
      </c>
      <c r="J740" s="227">
        <v>21063.764318690835</v>
      </c>
      <c r="K740" s="139">
        <f t="shared" si="214"/>
        <v>17735689.556337684</v>
      </c>
      <c r="L740" s="10"/>
      <c r="M740" s="5"/>
      <c r="N740" s="367"/>
      <c r="O740" s="367"/>
    </row>
    <row r="741" spans="1:15" ht="30" customHeight="1" thickBot="1">
      <c r="A741" s="5"/>
      <c r="B741" s="9"/>
      <c r="C741" s="219">
        <v>19.3</v>
      </c>
      <c r="D741" s="220"/>
      <c r="E741" s="220"/>
      <c r="F741" s="220"/>
      <c r="G741" s="220" t="s">
        <v>864</v>
      </c>
      <c r="H741" s="220"/>
      <c r="I741" s="221"/>
      <c r="J741" s="222"/>
      <c r="K741" s="223"/>
      <c r="L741" s="10"/>
      <c r="M741" s="5"/>
      <c r="N741" s="367"/>
      <c r="O741" s="367"/>
    </row>
    <row r="742" spans="1:15" ht="26.4">
      <c r="A742" s="5"/>
      <c r="B742" s="9"/>
      <c r="C742" s="265" t="s">
        <v>932</v>
      </c>
      <c r="D742" s="266"/>
      <c r="E742" s="266"/>
      <c r="F742" s="266"/>
      <c r="G742" s="267" t="s">
        <v>867</v>
      </c>
      <c r="H742" s="277" t="s">
        <v>166</v>
      </c>
      <c r="I742" s="278">
        <v>93</v>
      </c>
      <c r="J742" s="227">
        <v>161749.30313549167</v>
      </c>
      <c r="K742" s="139">
        <f t="shared" ref="K742:K743" si="215">J742*I742</f>
        <v>15042685.191600725</v>
      </c>
      <c r="L742" s="10"/>
      <c r="M742" s="5"/>
      <c r="N742" s="367"/>
      <c r="O742" s="367"/>
    </row>
    <row r="743" spans="1:15" ht="30" customHeight="1" thickBot="1">
      <c r="A743" s="5"/>
      <c r="B743" s="9"/>
      <c r="C743" s="265"/>
      <c r="D743" s="266"/>
      <c r="E743" s="266"/>
      <c r="F743" s="266"/>
      <c r="G743" s="267" t="s">
        <v>203</v>
      </c>
      <c r="H743" s="277" t="s">
        <v>204</v>
      </c>
      <c r="I743" s="278">
        <v>1832.1</v>
      </c>
      <c r="J743" s="227">
        <v>2522.8994422851333</v>
      </c>
      <c r="K743" s="139">
        <f t="shared" si="215"/>
        <v>4622204.0682105925</v>
      </c>
      <c r="L743" s="10"/>
      <c r="M743" s="5"/>
      <c r="N743" s="367"/>
      <c r="O743" s="367"/>
    </row>
    <row r="744" spans="1:15" ht="30" customHeight="1" thickBot="1">
      <c r="A744" s="5"/>
      <c r="B744" s="9"/>
      <c r="C744" s="219">
        <v>19.399999999999999</v>
      </c>
      <c r="D744" s="220"/>
      <c r="E744" s="220"/>
      <c r="F744" s="220"/>
      <c r="G744" s="220" t="s">
        <v>933</v>
      </c>
      <c r="H744" s="220"/>
      <c r="I744" s="221"/>
      <c r="J744" s="222"/>
      <c r="K744" s="223"/>
      <c r="L744" s="10"/>
      <c r="M744" s="5"/>
      <c r="N744" s="367"/>
      <c r="O744" s="367"/>
    </row>
    <row r="745" spans="1:15" ht="15.6">
      <c r="A745" s="5"/>
      <c r="B745" s="9"/>
      <c r="C745" s="265" t="s">
        <v>934</v>
      </c>
      <c r="D745" s="266"/>
      <c r="E745" s="266"/>
      <c r="F745" s="266"/>
      <c r="G745" s="267" t="s">
        <v>935</v>
      </c>
      <c r="H745" s="277" t="s">
        <v>166</v>
      </c>
      <c r="I745" s="278">
        <v>39</v>
      </c>
      <c r="J745" s="227">
        <v>1374942.45738338</v>
      </c>
      <c r="K745" s="139">
        <f t="shared" ref="K745:K749" si="216">J745*I745</f>
        <v>53622755.837951824</v>
      </c>
      <c r="L745" s="10"/>
      <c r="M745" s="5"/>
      <c r="N745" s="367"/>
      <c r="O745" s="367"/>
    </row>
    <row r="746" spans="1:15" ht="30" customHeight="1">
      <c r="A746" s="5"/>
      <c r="B746" s="9"/>
      <c r="C746" s="265" t="s">
        <v>936</v>
      </c>
      <c r="D746" s="266"/>
      <c r="E746" s="266"/>
      <c r="F746" s="266"/>
      <c r="G746" s="267" t="s">
        <v>937</v>
      </c>
      <c r="H746" s="277" t="s">
        <v>166</v>
      </c>
      <c r="I746" s="278">
        <v>17</v>
      </c>
      <c r="J746" s="227">
        <v>1374942.45738338</v>
      </c>
      <c r="K746" s="139">
        <f t="shared" si="216"/>
        <v>23374021.77551746</v>
      </c>
      <c r="L746" s="10"/>
      <c r="M746" s="5"/>
      <c r="N746" s="367"/>
      <c r="O746" s="367"/>
    </row>
    <row r="747" spans="1:15" ht="30" customHeight="1">
      <c r="A747" s="5"/>
      <c r="B747" s="9"/>
      <c r="C747" s="265" t="s">
        <v>938</v>
      </c>
      <c r="D747" s="266"/>
      <c r="E747" s="266"/>
      <c r="F747" s="266"/>
      <c r="G747" s="267" t="s">
        <v>939</v>
      </c>
      <c r="H747" s="277" t="s">
        <v>166</v>
      </c>
      <c r="I747" s="278">
        <v>19</v>
      </c>
      <c r="J747" s="227">
        <v>1374942.45738338</v>
      </c>
      <c r="K747" s="139">
        <f t="shared" si="216"/>
        <v>26123906.690284222</v>
      </c>
      <c r="L747" s="10"/>
      <c r="M747" s="5"/>
      <c r="N747" s="367"/>
      <c r="O747" s="367"/>
    </row>
    <row r="748" spans="1:15" ht="26.4">
      <c r="A748" s="5"/>
      <c r="B748" s="9"/>
      <c r="C748" s="265" t="s">
        <v>940</v>
      </c>
      <c r="D748" s="266"/>
      <c r="E748" s="266"/>
      <c r="F748" s="266"/>
      <c r="G748" s="267" t="s">
        <v>941</v>
      </c>
      <c r="H748" s="277" t="s">
        <v>152</v>
      </c>
      <c r="I748" s="278">
        <v>24</v>
      </c>
      <c r="J748" s="227">
        <v>83771.443309649403</v>
      </c>
      <c r="K748" s="139">
        <f t="shared" si="216"/>
        <v>2010514.6394315856</v>
      </c>
      <c r="L748" s="10"/>
      <c r="M748" s="5"/>
      <c r="N748" s="367"/>
      <c r="O748" s="367"/>
    </row>
    <row r="749" spans="1:15" ht="30" customHeight="1" thickBot="1">
      <c r="A749" s="5"/>
      <c r="B749" s="9"/>
      <c r="C749" s="265" t="s">
        <v>942</v>
      </c>
      <c r="D749" s="266"/>
      <c r="E749" s="266"/>
      <c r="F749" s="266"/>
      <c r="G749" s="267" t="s">
        <v>943</v>
      </c>
      <c r="H749" s="277" t="s">
        <v>166</v>
      </c>
      <c r="I749" s="278">
        <v>23</v>
      </c>
      <c r="J749" s="227">
        <v>842252.85663616157</v>
      </c>
      <c r="K749" s="139">
        <f t="shared" si="216"/>
        <v>19371815.702631716</v>
      </c>
      <c r="L749" s="10"/>
      <c r="M749" s="5"/>
      <c r="N749" s="367"/>
      <c r="O749" s="367"/>
    </row>
    <row r="750" spans="1:15" ht="30" customHeight="1" thickBot="1">
      <c r="A750" s="5"/>
      <c r="B750" s="9"/>
      <c r="C750" s="219">
        <v>19.5</v>
      </c>
      <c r="D750" s="220"/>
      <c r="E750" s="220"/>
      <c r="F750" s="220"/>
      <c r="G750" s="220" t="s">
        <v>300</v>
      </c>
      <c r="H750" s="220"/>
      <c r="I750" s="221"/>
      <c r="J750" s="222"/>
      <c r="K750" s="223"/>
      <c r="L750" s="10"/>
      <c r="M750" s="5"/>
      <c r="N750" s="367"/>
      <c r="O750" s="367"/>
    </row>
    <row r="751" spans="1:15" ht="16.2" thickBot="1">
      <c r="A751" s="5"/>
      <c r="B751" s="9"/>
      <c r="C751" s="265" t="s">
        <v>944</v>
      </c>
      <c r="D751" s="266"/>
      <c r="E751" s="266"/>
      <c r="F751" s="266"/>
      <c r="G751" s="267" t="s">
        <v>780</v>
      </c>
      <c r="H751" s="277" t="s">
        <v>302</v>
      </c>
      <c r="I751" s="278">
        <v>6259</v>
      </c>
      <c r="J751" s="227">
        <v>10510.916236002327</v>
      </c>
      <c r="K751" s="139">
        <f t="shared" ref="K751" si="217">J751*I751</f>
        <v>65787824.721138567</v>
      </c>
      <c r="L751" s="10"/>
      <c r="M751" s="5"/>
      <c r="N751" s="367"/>
      <c r="O751" s="367"/>
    </row>
    <row r="752" spans="1:15" ht="30" customHeight="1" thickBot="1">
      <c r="A752" s="5"/>
      <c r="B752" s="9"/>
      <c r="C752" s="219">
        <v>19.600000000000001</v>
      </c>
      <c r="D752" s="220"/>
      <c r="E752" s="220"/>
      <c r="F752" s="220"/>
      <c r="G752" s="220" t="s">
        <v>945</v>
      </c>
      <c r="H752" s="220"/>
      <c r="I752" s="221"/>
      <c r="J752" s="222"/>
      <c r="K752" s="223"/>
      <c r="L752" s="10"/>
      <c r="M752" s="5"/>
      <c r="N752" s="367"/>
      <c r="O752" s="367"/>
    </row>
    <row r="753" spans="1:15" ht="15.6">
      <c r="A753" s="5"/>
      <c r="B753" s="9"/>
      <c r="C753" s="265" t="s">
        <v>946</v>
      </c>
      <c r="D753" s="266"/>
      <c r="E753" s="266"/>
      <c r="F753" s="266"/>
      <c r="G753" s="267" t="s">
        <v>947</v>
      </c>
      <c r="H753" s="277" t="s">
        <v>166</v>
      </c>
      <c r="I753" s="278">
        <v>12</v>
      </c>
      <c r="J753" s="227">
        <v>2245425.2309369002</v>
      </c>
      <c r="K753" s="139">
        <f t="shared" ref="K753" si="218">J753*I753</f>
        <v>26945102.771242805</v>
      </c>
      <c r="L753" s="10"/>
      <c r="M753" s="5"/>
      <c r="N753" s="367"/>
      <c r="O753" s="367"/>
    </row>
    <row r="754" spans="1:15" ht="30" customHeight="1" thickBot="1">
      <c r="A754" s="5"/>
      <c r="B754" s="9"/>
      <c r="C754" s="140" t="s">
        <v>18</v>
      </c>
      <c r="D754" s="159"/>
      <c r="E754" s="159"/>
      <c r="F754" s="159"/>
      <c r="G754" s="162"/>
      <c r="H754" s="161"/>
      <c r="I754" s="249"/>
      <c r="J754" s="143"/>
      <c r="K754" s="345">
        <f>SUM(K733:K753)</f>
        <v>391541076.33728105</v>
      </c>
      <c r="L754" s="10"/>
      <c r="M754" s="5"/>
      <c r="N754" s="367"/>
      <c r="O754" s="367"/>
    </row>
    <row r="755" spans="1:15" ht="30" customHeight="1" thickBot="1">
      <c r="A755" s="5"/>
      <c r="B755" s="9"/>
      <c r="C755" s="132"/>
      <c r="D755" s="133"/>
      <c r="E755" s="133"/>
      <c r="F755" s="133"/>
      <c r="G755" s="133" t="s">
        <v>948</v>
      </c>
      <c r="H755" s="133"/>
      <c r="I755" s="133"/>
      <c r="J755" s="133"/>
      <c r="K755" s="134"/>
      <c r="L755" s="10"/>
      <c r="M755" s="5"/>
      <c r="N755" s="367"/>
      <c r="O755" s="367"/>
    </row>
    <row r="756" spans="1:15" ht="30" customHeight="1" thickBot="1">
      <c r="A756" s="5"/>
      <c r="B756" s="9"/>
      <c r="C756" s="219">
        <v>20.100000000000001</v>
      </c>
      <c r="D756" s="220"/>
      <c r="E756" s="220"/>
      <c r="F756" s="220"/>
      <c r="G756" s="220" t="s">
        <v>93</v>
      </c>
      <c r="H756" s="220"/>
      <c r="I756" s="221"/>
      <c r="J756" s="222"/>
      <c r="K756" s="223"/>
      <c r="L756" s="10"/>
      <c r="M756" s="5"/>
      <c r="N756" s="367"/>
      <c r="O756" s="367"/>
    </row>
    <row r="757" spans="1:15" ht="15.6">
      <c r="A757" s="5"/>
      <c r="B757" s="9"/>
      <c r="C757" s="265" t="s">
        <v>949</v>
      </c>
      <c r="D757" s="266"/>
      <c r="E757" s="266"/>
      <c r="F757" s="266"/>
      <c r="G757" s="267" t="s">
        <v>151</v>
      </c>
      <c r="H757" s="277" t="s">
        <v>158</v>
      </c>
      <c r="I757" s="278">
        <v>290</v>
      </c>
      <c r="J757" s="227">
        <v>1133.5575887497191</v>
      </c>
      <c r="K757" s="139">
        <f t="shared" ref="K757:K759" si="219">J757*I757</f>
        <v>328731.70073741855</v>
      </c>
      <c r="L757" s="10"/>
      <c r="M757" s="5"/>
      <c r="N757" s="367"/>
      <c r="O757" s="367"/>
    </row>
    <row r="758" spans="1:15" ht="30" customHeight="1">
      <c r="A758" s="5"/>
      <c r="B758" s="9"/>
      <c r="C758" s="265" t="s">
        <v>950</v>
      </c>
      <c r="D758" s="266"/>
      <c r="E758" s="266"/>
      <c r="F758" s="266"/>
      <c r="G758" s="267" t="s">
        <v>926</v>
      </c>
      <c r="H758" s="277" t="s">
        <v>158</v>
      </c>
      <c r="I758" s="278">
        <v>290</v>
      </c>
      <c r="J758" s="227">
        <v>26467.3816283165</v>
      </c>
      <c r="K758" s="139">
        <f t="shared" si="219"/>
        <v>7675540.6722117849</v>
      </c>
      <c r="L758" s="10"/>
      <c r="M758" s="5"/>
      <c r="N758" s="367"/>
      <c r="O758" s="367"/>
    </row>
    <row r="759" spans="1:15" ht="16.2" thickBot="1">
      <c r="A759" s="5"/>
      <c r="B759" s="9"/>
      <c r="C759" s="265" t="s">
        <v>951</v>
      </c>
      <c r="D759" s="266"/>
      <c r="E759" s="266"/>
      <c r="F759" s="266"/>
      <c r="G759" s="267" t="s">
        <v>952</v>
      </c>
      <c r="H759" s="277" t="s">
        <v>166</v>
      </c>
      <c r="I759" s="278">
        <v>18</v>
      </c>
      <c r="J759" s="227">
        <v>185429.61468740011</v>
      </c>
      <c r="K759" s="139">
        <f t="shared" si="219"/>
        <v>3337733.0643732022</v>
      </c>
      <c r="L759" s="10"/>
      <c r="M759" s="5"/>
      <c r="N759" s="367"/>
      <c r="O759" s="367"/>
    </row>
    <row r="760" spans="1:15" ht="30" customHeight="1" thickBot="1">
      <c r="A760" s="5"/>
      <c r="B760" s="9"/>
      <c r="C760" s="219">
        <v>20.2</v>
      </c>
      <c r="D760" s="220"/>
      <c r="E760" s="220"/>
      <c r="F760" s="220"/>
      <c r="G760" s="220" t="s">
        <v>293</v>
      </c>
      <c r="H760" s="220"/>
      <c r="I760" s="221"/>
      <c r="J760" s="222"/>
      <c r="K760" s="223"/>
      <c r="L760" s="10"/>
      <c r="M760" s="5"/>
      <c r="N760" s="367"/>
      <c r="O760" s="367"/>
    </row>
    <row r="761" spans="1:15" ht="26.4">
      <c r="A761" s="5"/>
      <c r="B761" s="9"/>
      <c r="C761" s="265" t="s">
        <v>953</v>
      </c>
      <c r="D761" s="266"/>
      <c r="E761" s="266"/>
      <c r="F761" s="266"/>
      <c r="G761" s="267" t="s">
        <v>167</v>
      </c>
      <c r="H761" s="277" t="s">
        <v>166</v>
      </c>
      <c r="I761" s="278">
        <v>174</v>
      </c>
      <c r="J761" s="227">
        <v>23128.208903873739</v>
      </c>
      <c r="K761" s="139">
        <f t="shared" ref="K761:K763" si="220">J761*I761</f>
        <v>4024308.3492740309</v>
      </c>
      <c r="L761" s="10"/>
      <c r="M761" s="5"/>
      <c r="N761" s="367"/>
      <c r="O761" s="367"/>
    </row>
    <row r="762" spans="1:15" ht="30" customHeight="1">
      <c r="A762" s="5"/>
      <c r="B762" s="9"/>
      <c r="C762" s="265"/>
      <c r="D762" s="266"/>
      <c r="E762" s="266"/>
      <c r="F762" s="266"/>
      <c r="G762" s="267" t="s">
        <v>168</v>
      </c>
      <c r="H762" s="277" t="s">
        <v>169</v>
      </c>
      <c r="I762" s="278">
        <v>4454</v>
      </c>
      <c r="J762" s="227">
        <v>2522.8994422851333</v>
      </c>
      <c r="K762" s="139">
        <f t="shared" si="220"/>
        <v>11236994.115937984</v>
      </c>
      <c r="L762" s="10"/>
      <c r="M762" s="5"/>
      <c r="N762" s="367"/>
      <c r="O762" s="367"/>
    </row>
    <row r="763" spans="1:15" ht="16.2" thickBot="1">
      <c r="A763" s="5"/>
      <c r="B763" s="9"/>
      <c r="C763" s="265"/>
      <c r="D763" s="266"/>
      <c r="E763" s="266"/>
      <c r="F763" s="266"/>
      <c r="G763" s="267" t="s">
        <v>170</v>
      </c>
      <c r="H763" s="277" t="s">
        <v>166</v>
      </c>
      <c r="I763" s="278">
        <v>174</v>
      </c>
      <c r="J763" s="227">
        <v>21063.764318690835</v>
      </c>
      <c r="K763" s="139">
        <f t="shared" si="220"/>
        <v>3665094.9914522055</v>
      </c>
      <c r="L763" s="10"/>
      <c r="M763" s="5"/>
      <c r="N763" s="367"/>
      <c r="O763" s="367"/>
    </row>
    <row r="764" spans="1:15" ht="30" customHeight="1" thickBot="1">
      <c r="A764" s="5"/>
      <c r="B764" s="9"/>
      <c r="C764" s="219">
        <v>20.3</v>
      </c>
      <c r="D764" s="220"/>
      <c r="E764" s="220"/>
      <c r="F764" s="220"/>
      <c r="G764" s="220" t="s">
        <v>864</v>
      </c>
      <c r="H764" s="220"/>
      <c r="I764" s="221"/>
      <c r="J764" s="222"/>
      <c r="K764" s="223"/>
      <c r="L764" s="10"/>
      <c r="M764" s="5"/>
      <c r="N764" s="367"/>
      <c r="O764" s="367"/>
    </row>
    <row r="765" spans="1:15" ht="26.4">
      <c r="A765" s="5"/>
      <c r="B765" s="9"/>
      <c r="C765" s="265" t="s">
        <v>954</v>
      </c>
      <c r="D765" s="266"/>
      <c r="E765" s="266"/>
      <c r="F765" s="266"/>
      <c r="G765" s="267" t="s">
        <v>955</v>
      </c>
      <c r="H765" s="277" t="s">
        <v>166</v>
      </c>
      <c r="I765" s="278">
        <v>174</v>
      </c>
      <c r="J765" s="227">
        <v>93401.790765241967</v>
      </c>
      <c r="K765" s="139">
        <f t="shared" ref="K765:K766" si="221">J765*I765</f>
        <v>16251911.593152102</v>
      </c>
      <c r="L765" s="10"/>
      <c r="M765" s="5"/>
      <c r="N765" s="367"/>
      <c r="O765" s="367"/>
    </row>
    <row r="766" spans="1:15" ht="30" customHeight="1" thickBot="1">
      <c r="A766" s="5"/>
      <c r="B766" s="9"/>
      <c r="C766" s="265"/>
      <c r="D766" s="266"/>
      <c r="E766" s="266"/>
      <c r="F766" s="266"/>
      <c r="G766" s="267" t="s">
        <v>203</v>
      </c>
      <c r="H766" s="277" t="s">
        <v>204</v>
      </c>
      <c r="I766" s="278">
        <v>4454</v>
      </c>
      <c r="J766" s="227">
        <v>2522.8994422851333</v>
      </c>
      <c r="K766" s="139">
        <f t="shared" si="221"/>
        <v>11236994.115937984</v>
      </c>
      <c r="L766" s="10"/>
      <c r="M766" s="5"/>
      <c r="N766" s="367"/>
      <c r="O766" s="367"/>
    </row>
    <row r="767" spans="1:15" ht="30" customHeight="1" thickBot="1">
      <c r="A767" s="5"/>
      <c r="B767" s="9"/>
      <c r="C767" s="219">
        <v>20.399999999999999</v>
      </c>
      <c r="D767" s="220"/>
      <c r="E767" s="220"/>
      <c r="F767" s="220"/>
      <c r="G767" s="220" t="s">
        <v>689</v>
      </c>
      <c r="H767" s="220"/>
      <c r="I767" s="221"/>
      <c r="J767" s="222"/>
      <c r="K767" s="223"/>
      <c r="L767" s="10"/>
      <c r="M767" s="5"/>
      <c r="N767" s="367"/>
      <c r="O767" s="367"/>
    </row>
    <row r="768" spans="1:15" ht="15.6">
      <c r="A768" s="5"/>
      <c r="B768" s="9"/>
      <c r="C768" s="265" t="s">
        <v>956</v>
      </c>
      <c r="D768" s="266"/>
      <c r="E768" s="266"/>
      <c r="F768" s="266"/>
      <c r="G768" s="267" t="s">
        <v>297</v>
      </c>
      <c r="H768" s="277" t="s">
        <v>158</v>
      </c>
      <c r="I768" s="278">
        <v>290</v>
      </c>
      <c r="J768" s="227">
        <v>55791.719744184695</v>
      </c>
      <c r="K768" s="139">
        <f t="shared" ref="K768:K771" si="222">J768*I768</f>
        <v>16179598.725813562</v>
      </c>
      <c r="L768" s="10"/>
      <c r="M768" s="5"/>
      <c r="N768" s="367"/>
      <c r="O768" s="367"/>
    </row>
    <row r="769" spans="1:15" ht="30" customHeight="1">
      <c r="A769" s="5"/>
      <c r="B769" s="9"/>
      <c r="C769" s="265" t="s">
        <v>957</v>
      </c>
      <c r="D769" s="266"/>
      <c r="E769" s="266"/>
      <c r="F769" s="266"/>
      <c r="G769" s="267" t="s">
        <v>840</v>
      </c>
      <c r="H769" s="277" t="s">
        <v>166</v>
      </c>
      <c r="I769" s="278">
        <v>112.6</v>
      </c>
      <c r="J769" s="227">
        <v>2066135.8363325798</v>
      </c>
      <c r="K769" s="139">
        <f t="shared" si="222"/>
        <v>232646895.17104849</v>
      </c>
      <c r="L769" s="10"/>
      <c r="M769" s="5"/>
      <c r="N769" s="367"/>
      <c r="O769" s="367"/>
    </row>
    <row r="770" spans="1:15" ht="15.6">
      <c r="A770" s="5"/>
      <c r="B770" s="9"/>
      <c r="C770" s="265" t="s">
        <v>958</v>
      </c>
      <c r="D770" s="266"/>
      <c r="E770" s="266"/>
      <c r="F770" s="266"/>
      <c r="G770" s="267" t="s">
        <v>959</v>
      </c>
      <c r="H770" s="277" t="s">
        <v>166</v>
      </c>
      <c r="I770" s="278">
        <v>52</v>
      </c>
      <c r="J770" s="227">
        <v>2465392.7100114836</v>
      </c>
      <c r="K770" s="139">
        <f t="shared" si="222"/>
        <v>128200420.92059715</v>
      </c>
      <c r="L770" s="10"/>
      <c r="M770" s="5"/>
      <c r="N770" s="367"/>
      <c r="O770" s="367"/>
    </row>
    <row r="771" spans="1:15" ht="30" customHeight="1" thickBot="1">
      <c r="A771" s="5"/>
      <c r="B771" s="9"/>
      <c r="C771" s="265" t="s">
        <v>960</v>
      </c>
      <c r="D771" s="266"/>
      <c r="E771" s="266"/>
      <c r="F771" s="266"/>
      <c r="G771" s="267" t="s">
        <v>842</v>
      </c>
      <c r="H771" s="277" t="s">
        <v>166</v>
      </c>
      <c r="I771" s="278">
        <v>43.9</v>
      </c>
      <c r="J771" s="227">
        <v>2322097.6126025799</v>
      </c>
      <c r="K771" s="139">
        <f t="shared" si="222"/>
        <v>101940085.19325325</v>
      </c>
      <c r="L771" s="10"/>
      <c r="M771" s="5"/>
      <c r="N771" s="367"/>
      <c r="O771" s="367"/>
    </row>
    <row r="772" spans="1:15" ht="30" customHeight="1" thickBot="1">
      <c r="A772" s="5"/>
      <c r="B772" s="9"/>
      <c r="C772" s="219">
        <v>20.5</v>
      </c>
      <c r="D772" s="220"/>
      <c r="E772" s="220"/>
      <c r="F772" s="220"/>
      <c r="G772" s="220" t="s">
        <v>701</v>
      </c>
      <c r="H772" s="220"/>
      <c r="I772" s="221"/>
      <c r="J772" s="222"/>
      <c r="K772" s="223"/>
      <c r="L772" s="10"/>
      <c r="M772" s="5"/>
      <c r="N772" s="367"/>
      <c r="O772" s="367"/>
    </row>
    <row r="773" spans="1:15" ht="16.2" thickBot="1">
      <c r="A773" s="5"/>
      <c r="B773" s="9"/>
      <c r="C773" s="265" t="s">
        <v>961</v>
      </c>
      <c r="D773" s="266"/>
      <c r="E773" s="266"/>
      <c r="F773" s="266"/>
      <c r="G773" s="267" t="s">
        <v>301</v>
      </c>
      <c r="H773" s="277" t="s">
        <v>302</v>
      </c>
      <c r="I773" s="278">
        <v>24365</v>
      </c>
      <c r="J773" s="227">
        <v>10510.916236002327</v>
      </c>
      <c r="K773" s="139">
        <f t="shared" ref="K773" si="223">J773*I773</f>
        <v>256098474.0901967</v>
      </c>
      <c r="L773" s="10"/>
      <c r="M773" s="5"/>
      <c r="N773" s="367"/>
      <c r="O773" s="367"/>
    </row>
    <row r="774" spans="1:15" ht="30" customHeight="1" thickBot="1">
      <c r="A774" s="5"/>
      <c r="B774" s="9"/>
      <c r="C774" s="219">
        <v>20.6</v>
      </c>
      <c r="D774" s="220"/>
      <c r="E774" s="220"/>
      <c r="F774" s="220"/>
      <c r="G774" s="220" t="s">
        <v>962</v>
      </c>
      <c r="H774" s="220"/>
      <c r="I774" s="221"/>
      <c r="J774" s="222"/>
      <c r="K774" s="223"/>
      <c r="L774" s="10"/>
      <c r="M774" s="5"/>
      <c r="N774" s="367"/>
      <c r="O774" s="367"/>
    </row>
    <row r="775" spans="1:15" ht="26.4">
      <c r="A775" s="5"/>
      <c r="B775" s="9"/>
      <c r="C775" s="265" t="s">
        <v>963</v>
      </c>
      <c r="D775" s="266"/>
      <c r="E775" s="266"/>
      <c r="F775" s="266"/>
      <c r="G775" s="267" t="s">
        <v>964</v>
      </c>
      <c r="H775" s="277" t="s">
        <v>96</v>
      </c>
      <c r="I775" s="278">
        <v>77.099999999999994</v>
      </c>
      <c r="J775" s="227">
        <v>73236.765693858237</v>
      </c>
      <c r="K775" s="139">
        <f t="shared" ref="K775" si="224">J775*I775</f>
        <v>5646554.6349964701</v>
      </c>
      <c r="L775" s="10"/>
      <c r="M775" s="5"/>
      <c r="N775" s="367"/>
      <c r="O775" s="367"/>
    </row>
    <row r="776" spans="1:15" ht="30" customHeight="1" thickBot="1">
      <c r="A776" s="5"/>
      <c r="B776" s="9"/>
      <c r="C776" s="140" t="s">
        <v>18</v>
      </c>
      <c r="D776" s="159"/>
      <c r="E776" s="159"/>
      <c r="F776" s="159"/>
      <c r="G776" s="162"/>
      <c r="H776" s="161"/>
      <c r="I776" s="249"/>
      <c r="J776" s="143"/>
      <c r="K776" s="345">
        <f>SUM(K757:K775)</f>
        <v>798469337.33898234</v>
      </c>
      <c r="L776" s="10"/>
      <c r="M776" s="5"/>
      <c r="N776" s="367"/>
      <c r="O776" s="367"/>
    </row>
    <row r="777" spans="1:15" ht="30" customHeight="1" thickBot="1">
      <c r="A777" s="5"/>
      <c r="B777" s="9"/>
      <c r="C777" s="132"/>
      <c r="D777" s="133"/>
      <c r="E777" s="133"/>
      <c r="F777" s="133"/>
      <c r="G777" s="133" t="s">
        <v>965</v>
      </c>
      <c r="H777" s="133"/>
      <c r="I777" s="133"/>
      <c r="J777" s="133"/>
      <c r="K777" s="134"/>
      <c r="L777" s="10"/>
      <c r="M777" s="5"/>
      <c r="N777" s="367"/>
      <c r="O777" s="367"/>
    </row>
    <row r="778" spans="1:15" ht="30" customHeight="1" thickBot="1">
      <c r="A778" s="5"/>
      <c r="B778" s="9"/>
      <c r="C778" s="132"/>
      <c r="D778" s="133"/>
      <c r="E778" s="133"/>
      <c r="F778" s="133"/>
      <c r="G778" s="133" t="s">
        <v>966</v>
      </c>
      <c r="H778" s="133"/>
      <c r="I778" s="133"/>
      <c r="J778" s="133"/>
      <c r="K778" s="134"/>
      <c r="L778" s="10"/>
      <c r="M778" s="5"/>
      <c r="N778" s="367"/>
      <c r="O778" s="367"/>
    </row>
    <row r="779" spans="1:15" ht="30" customHeight="1" thickBot="1">
      <c r="A779" s="5"/>
      <c r="B779" s="9"/>
      <c r="C779" s="219">
        <v>21.1</v>
      </c>
      <c r="D779" s="220"/>
      <c r="E779" s="220"/>
      <c r="F779" s="220"/>
      <c r="G779" s="220" t="s">
        <v>967</v>
      </c>
      <c r="H779" s="220"/>
      <c r="I779" s="221"/>
      <c r="J779" s="222"/>
      <c r="K779" s="223"/>
      <c r="L779" s="10"/>
      <c r="M779" s="5"/>
      <c r="N779" s="367"/>
      <c r="O779" s="367"/>
    </row>
    <row r="780" spans="1:15" ht="30.6" customHeight="1" thickBot="1">
      <c r="A780" s="5"/>
      <c r="B780" s="9"/>
      <c r="C780" s="265" t="s">
        <v>968</v>
      </c>
      <c r="D780" s="266"/>
      <c r="E780" s="266"/>
      <c r="F780" s="266"/>
      <c r="G780" s="267" t="s">
        <v>969</v>
      </c>
      <c r="H780" s="277" t="s">
        <v>970</v>
      </c>
      <c r="I780" s="278">
        <v>252</v>
      </c>
      <c r="J780" s="227">
        <v>1472187.5</v>
      </c>
      <c r="K780" s="139">
        <f t="shared" ref="K780" si="225">J780*I780</f>
        <v>370991250</v>
      </c>
      <c r="L780" s="10"/>
      <c r="M780" s="5"/>
      <c r="N780" s="367"/>
      <c r="O780" s="367"/>
    </row>
    <row r="781" spans="1:15" ht="30" customHeight="1" thickBot="1">
      <c r="A781" s="5"/>
      <c r="B781" s="9"/>
      <c r="C781" s="219" t="s">
        <v>971</v>
      </c>
      <c r="D781" s="220"/>
      <c r="E781" s="220"/>
      <c r="F781" s="220"/>
      <c r="G781" s="220" t="s">
        <v>972</v>
      </c>
      <c r="H781" s="220"/>
      <c r="I781" s="221"/>
      <c r="J781" s="222"/>
      <c r="K781" s="223"/>
      <c r="L781" s="10"/>
      <c r="M781" s="5"/>
      <c r="N781" s="367"/>
      <c r="O781" s="367"/>
    </row>
    <row r="782" spans="1:15" ht="15.6">
      <c r="A782" s="5"/>
      <c r="B782" s="9"/>
      <c r="C782" s="265">
        <v>21.2</v>
      </c>
      <c r="D782" s="266"/>
      <c r="E782" s="266"/>
      <c r="F782" s="266"/>
      <c r="G782" s="267" t="s">
        <v>973</v>
      </c>
      <c r="H782" s="277" t="s">
        <v>974</v>
      </c>
      <c r="I782" s="278">
        <v>6</v>
      </c>
      <c r="J782" s="227">
        <v>9393177.5</v>
      </c>
      <c r="K782" s="139">
        <f t="shared" ref="K782:K805" si="226">J782*I782</f>
        <v>56359065</v>
      </c>
      <c r="L782" s="10"/>
      <c r="M782" s="5"/>
      <c r="N782" s="367"/>
      <c r="O782" s="367"/>
    </row>
    <row r="783" spans="1:15" ht="15.6">
      <c r="A783" s="5"/>
      <c r="B783" s="9"/>
      <c r="C783" s="265" t="s">
        <v>975</v>
      </c>
      <c r="D783" s="266"/>
      <c r="E783" s="266"/>
      <c r="F783" s="266"/>
      <c r="G783" s="267" t="s">
        <v>976</v>
      </c>
      <c r="H783" s="277" t="s">
        <v>974</v>
      </c>
      <c r="I783" s="278">
        <v>3</v>
      </c>
      <c r="J783" s="227">
        <v>17549298.75</v>
      </c>
      <c r="K783" s="139">
        <f t="shared" si="226"/>
        <v>52647896.25</v>
      </c>
      <c r="L783" s="10"/>
      <c r="M783" s="5"/>
      <c r="N783" s="367"/>
      <c r="O783" s="367"/>
    </row>
    <row r="784" spans="1:15" ht="15.6">
      <c r="A784" s="5"/>
      <c r="B784" s="9"/>
      <c r="C784" s="265" t="s">
        <v>977</v>
      </c>
      <c r="D784" s="266"/>
      <c r="E784" s="266"/>
      <c r="F784" s="266"/>
      <c r="G784" s="267" t="s">
        <v>978</v>
      </c>
      <c r="H784" s="277" t="s">
        <v>974</v>
      </c>
      <c r="I784" s="278">
        <v>13</v>
      </c>
      <c r="J784" s="227">
        <v>9924290</v>
      </c>
      <c r="K784" s="139">
        <f t="shared" si="226"/>
        <v>129015770</v>
      </c>
      <c r="L784" s="10"/>
      <c r="M784" s="5"/>
      <c r="N784" s="367"/>
      <c r="O784" s="367"/>
    </row>
    <row r="785" spans="1:15" ht="15.6">
      <c r="A785" s="5"/>
      <c r="B785" s="9"/>
      <c r="C785" s="265" t="s">
        <v>979</v>
      </c>
      <c r="D785" s="266"/>
      <c r="E785" s="266"/>
      <c r="F785" s="266"/>
      <c r="G785" s="267" t="s">
        <v>980</v>
      </c>
      <c r="H785" s="277" t="s">
        <v>974</v>
      </c>
      <c r="I785" s="278">
        <v>4</v>
      </c>
      <c r="J785" s="227">
        <v>19806036.25</v>
      </c>
      <c r="K785" s="139">
        <f t="shared" si="226"/>
        <v>79224145</v>
      </c>
      <c r="L785" s="10"/>
      <c r="M785" s="5"/>
      <c r="N785" s="367"/>
      <c r="O785" s="367"/>
    </row>
    <row r="786" spans="1:15" ht="15.6">
      <c r="A786" s="5"/>
      <c r="B786" s="9"/>
      <c r="C786" s="265" t="s">
        <v>981</v>
      </c>
      <c r="D786" s="266"/>
      <c r="E786" s="266"/>
      <c r="F786" s="266"/>
      <c r="G786" s="267" t="s">
        <v>982</v>
      </c>
      <c r="H786" s="277" t="s">
        <v>974</v>
      </c>
      <c r="I786" s="278">
        <v>2</v>
      </c>
      <c r="J786" s="227">
        <v>13570681.25</v>
      </c>
      <c r="K786" s="139">
        <f t="shared" si="226"/>
        <v>27141362.5</v>
      </c>
      <c r="L786" s="10"/>
      <c r="M786" s="5"/>
      <c r="N786" s="367"/>
      <c r="O786" s="367"/>
    </row>
    <row r="787" spans="1:15" ht="15.6">
      <c r="A787" s="5"/>
      <c r="B787" s="9"/>
      <c r="C787" s="265" t="s">
        <v>983</v>
      </c>
      <c r="D787" s="266"/>
      <c r="E787" s="266"/>
      <c r="F787" s="266"/>
      <c r="G787" s="267" t="s">
        <v>984</v>
      </c>
      <c r="H787" s="277" t="s">
        <v>974</v>
      </c>
      <c r="I787" s="278">
        <v>1</v>
      </c>
      <c r="J787" s="227">
        <v>11127778.75</v>
      </c>
      <c r="K787" s="139">
        <f t="shared" si="226"/>
        <v>11127778.75</v>
      </c>
      <c r="L787" s="10"/>
      <c r="M787" s="5"/>
      <c r="N787" s="367"/>
      <c r="O787" s="367"/>
    </row>
    <row r="788" spans="1:15" ht="15.6">
      <c r="A788" s="5"/>
      <c r="B788" s="9"/>
      <c r="C788" s="265" t="s">
        <v>985</v>
      </c>
      <c r="D788" s="266"/>
      <c r="E788" s="266"/>
      <c r="F788" s="266"/>
      <c r="G788" s="267" t="s">
        <v>986</v>
      </c>
      <c r="H788" s="277" t="s">
        <v>974</v>
      </c>
      <c r="I788" s="278">
        <v>6</v>
      </c>
      <c r="J788" s="227">
        <v>51980952.5</v>
      </c>
      <c r="K788" s="139">
        <f t="shared" si="226"/>
        <v>311885715</v>
      </c>
      <c r="L788" s="10"/>
      <c r="M788" s="5"/>
      <c r="N788" s="367"/>
      <c r="O788" s="367"/>
    </row>
    <row r="789" spans="1:15" ht="15.6">
      <c r="A789" s="5"/>
      <c r="B789" s="9"/>
      <c r="C789" s="265" t="s">
        <v>987</v>
      </c>
      <c r="D789" s="266"/>
      <c r="E789" s="266"/>
      <c r="F789" s="266"/>
      <c r="G789" s="267" t="s">
        <v>988</v>
      </c>
      <c r="H789" s="277" t="s">
        <v>974</v>
      </c>
      <c r="I789" s="278">
        <v>6</v>
      </c>
      <c r="J789" s="227">
        <v>11855260</v>
      </c>
      <c r="K789" s="139">
        <f t="shared" si="226"/>
        <v>71131560</v>
      </c>
      <c r="L789" s="10"/>
      <c r="M789" s="5"/>
      <c r="N789" s="367"/>
      <c r="O789" s="367"/>
    </row>
    <row r="790" spans="1:15" ht="15.6">
      <c r="A790" s="5"/>
      <c r="B790" s="9"/>
      <c r="C790" s="265" t="s">
        <v>989</v>
      </c>
      <c r="D790" s="266"/>
      <c r="E790" s="266"/>
      <c r="F790" s="266"/>
      <c r="G790" s="267" t="s">
        <v>990</v>
      </c>
      <c r="H790" s="277" t="s">
        <v>974</v>
      </c>
      <c r="I790" s="278">
        <v>1</v>
      </c>
      <c r="J790" s="227">
        <v>5132676.25</v>
      </c>
      <c r="K790" s="139">
        <f t="shared" si="226"/>
        <v>5132676.25</v>
      </c>
      <c r="L790" s="10"/>
      <c r="M790" s="5"/>
      <c r="N790" s="367"/>
      <c r="O790" s="367"/>
    </row>
    <row r="791" spans="1:15" ht="15.6">
      <c r="A791" s="5"/>
      <c r="B791" s="9"/>
      <c r="C791" s="265" t="s">
        <v>991</v>
      </c>
      <c r="D791" s="266"/>
      <c r="E791" s="266"/>
      <c r="F791" s="266"/>
      <c r="G791" s="267" t="s">
        <v>992</v>
      </c>
      <c r="H791" s="277" t="s">
        <v>974</v>
      </c>
      <c r="I791" s="278">
        <v>2</v>
      </c>
      <c r="J791" s="227">
        <v>1909573.75</v>
      </c>
      <c r="K791" s="139">
        <f t="shared" si="226"/>
        <v>3819147.5</v>
      </c>
      <c r="L791" s="10"/>
      <c r="M791" s="5"/>
      <c r="N791" s="367"/>
      <c r="O791" s="367"/>
    </row>
    <row r="792" spans="1:15" ht="15.6">
      <c r="A792" s="5"/>
      <c r="B792" s="9"/>
      <c r="C792" s="265" t="s">
        <v>993</v>
      </c>
      <c r="D792" s="266"/>
      <c r="E792" s="266"/>
      <c r="F792" s="266"/>
      <c r="G792" s="267" t="s">
        <v>994</v>
      </c>
      <c r="H792" s="277" t="s">
        <v>974</v>
      </c>
      <c r="I792" s="278">
        <v>2</v>
      </c>
      <c r="J792" s="227">
        <v>1078441.25</v>
      </c>
      <c r="K792" s="139">
        <f t="shared" si="226"/>
        <v>2156882.5</v>
      </c>
      <c r="L792" s="10"/>
      <c r="M792" s="5"/>
      <c r="N792" s="367"/>
      <c r="O792" s="367"/>
    </row>
    <row r="793" spans="1:15" ht="15.6">
      <c r="A793" s="5"/>
      <c r="B793" s="9"/>
      <c r="C793" s="265" t="s">
        <v>995</v>
      </c>
      <c r="D793" s="266"/>
      <c r="E793" s="266"/>
      <c r="F793" s="266"/>
      <c r="G793" s="267" t="s">
        <v>996</v>
      </c>
      <c r="H793" s="277" t="s">
        <v>974</v>
      </c>
      <c r="I793" s="278">
        <v>1</v>
      </c>
      <c r="J793" s="227">
        <v>2141262.5</v>
      </c>
      <c r="K793" s="139">
        <f t="shared" si="226"/>
        <v>2141262.5</v>
      </c>
      <c r="L793" s="10"/>
      <c r="M793" s="5"/>
      <c r="N793" s="367"/>
      <c r="O793" s="367"/>
    </row>
    <row r="794" spans="1:15" ht="15.6">
      <c r="A794" s="5"/>
      <c r="B794" s="9"/>
      <c r="C794" s="265" t="s">
        <v>997</v>
      </c>
      <c r="D794" s="266"/>
      <c r="E794" s="266"/>
      <c r="F794" s="266"/>
      <c r="G794" s="267" t="s">
        <v>998</v>
      </c>
      <c r="H794" s="277" t="s">
        <v>974</v>
      </c>
      <c r="I794" s="278">
        <v>1</v>
      </c>
      <c r="J794" s="227">
        <v>1657591.25</v>
      </c>
      <c r="K794" s="139">
        <f t="shared" si="226"/>
        <v>1657591.25</v>
      </c>
      <c r="L794" s="10"/>
      <c r="M794" s="5"/>
      <c r="N794" s="367"/>
      <c r="O794" s="367"/>
    </row>
    <row r="795" spans="1:15" ht="15.6">
      <c r="A795" s="5"/>
      <c r="B795" s="9"/>
      <c r="C795" s="265" t="s">
        <v>999</v>
      </c>
      <c r="D795" s="266"/>
      <c r="E795" s="266"/>
      <c r="F795" s="266"/>
      <c r="G795" s="267" t="s">
        <v>1000</v>
      </c>
      <c r="H795" s="277" t="s">
        <v>974</v>
      </c>
      <c r="I795" s="278">
        <v>1</v>
      </c>
      <c r="J795" s="227">
        <v>3018363.75</v>
      </c>
      <c r="K795" s="139">
        <f t="shared" si="226"/>
        <v>3018363.75</v>
      </c>
      <c r="L795" s="10"/>
      <c r="M795" s="5"/>
      <c r="N795" s="367"/>
      <c r="O795" s="367"/>
    </row>
    <row r="796" spans="1:15" ht="15.6">
      <c r="A796" s="5"/>
      <c r="B796" s="9"/>
      <c r="C796" s="265" t="s">
        <v>1001</v>
      </c>
      <c r="D796" s="266"/>
      <c r="E796" s="266"/>
      <c r="F796" s="266"/>
      <c r="G796" s="267" t="s">
        <v>1002</v>
      </c>
      <c r="H796" s="277" t="s">
        <v>974</v>
      </c>
      <c r="I796" s="278">
        <v>5</v>
      </c>
      <c r="J796" s="227">
        <v>1268461.25</v>
      </c>
      <c r="K796" s="139">
        <f t="shared" si="226"/>
        <v>6342306.25</v>
      </c>
      <c r="L796" s="10"/>
      <c r="M796" s="5"/>
      <c r="N796" s="367"/>
      <c r="O796" s="367"/>
    </row>
    <row r="797" spans="1:15" ht="15.6">
      <c r="A797" s="5"/>
      <c r="B797" s="9"/>
      <c r="C797" s="265" t="s">
        <v>1003</v>
      </c>
      <c r="D797" s="266"/>
      <c r="E797" s="266"/>
      <c r="F797" s="266"/>
      <c r="G797" s="267" t="s">
        <v>1004</v>
      </c>
      <c r="H797" s="277" t="s">
        <v>974</v>
      </c>
      <c r="I797" s="278">
        <v>1</v>
      </c>
      <c r="J797" s="227">
        <v>8320315</v>
      </c>
      <c r="K797" s="139">
        <f t="shared" si="226"/>
        <v>8320315</v>
      </c>
      <c r="L797" s="10"/>
      <c r="M797" s="5"/>
      <c r="N797" s="367"/>
      <c r="O797" s="367"/>
    </row>
    <row r="798" spans="1:15" ht="15.6">
      <c r="A798" s="5"/>
      <c r="B798" s="9"/>
      <c r="C798" s="265" t="s">
        <v>1005</v>
      </c>
      <c r="D798" s="266"/>
      <c r="E798" s="266"/>
      <c r="F798" s="266"/>
      <c r="G798" s="267" t="s">
        <v>1006</v>
      </c>
      <c r="H798" s="277" t="s">
        <v>974</v>
      </c>
      <c r="I798" s="278">
        <v>1</v>
      </c>
      <c r="J798" s="227">
        <v>7064218.75</v>
      </c>
      <c r="K798" s="139">
        <f t="shared" si="226"/>
        <v>7064218.75</v>
      </c>
      <c r="L798" s="10"/>
      <c r="M798" s="5"/>
      <c r="N798" s="367"/>
      <c r="O798" s="367"/>
    </row>
    <row r="799" spans="1:15" ht="15.6">
      <c r="A799" s="5"/>
      <c r="B799" s="9"/>
      <c r="C799" s="265" t="s">
        <v>1007</v>
      </c>
      <c r="D799" s="266"/>
      <c r="E799" s="266"/>
      <c r="F799" s="266"/>
      <c r="G799" s="267" t="s">
        <v>1008</v>
      </c>
      <c r="H799" s="277" t="s">
        <v>974</v>
      </c>
      <c r="I799" s="278">
        <v>1</v>
      </c>
      <c r="J799" s="227">
        <v>6074682.5</v>
      </c>
      <c r="K799" s="139">
        <f t="shared" si="226"/>
        <v>6074682.5</v>
      </c>
      <c r="L799" s="10"/>
      <c r="M799" s="5"/>
      <c r="N799" s="367"/>
      <c r="O799" s="367"/>
    </row>
    <row r="800" spans="1:15" ht="15.6">
      <c r="A800" s="5"/>
      <c r="B800" s="9"/>
      <c r="C800" s="265" t="s">
        <v>1009</v>
      </c>
      <c r="D800" s="266"/>
      <c r="E800" s="266"/>
      <c r="F800" s="266"/>
      <c r="G800" s="267" t="s">
        <v>1010</v>
      </c>
      <c r="H800" s="277" t="s">
        <v>974</v>
      </c>
      <c r="I800" s="278">
        <v>2</v>
      </c>
      <c r="J800" s="227">
        <v>947725</v>
      </c>
      <c r="K800" s="139">
        <f t="shared" si="226"/>
        <v>1895450</v>
      </c>
      <c r="L800" s="10"/>
      <c r="M800" s="5"/>
      <c r="N800" s="367"/>
      <c r="O800" s="367"/>
    </row>
    <row r="801" spans="1:15" ht="15.6">
      <c r="A801" s="5"/>
      <c r="B801" s="9"/>
      <c r="C801" s="265" t="s">
        <v>1011</v>
      </c>
      <c r="D801" s="266"/>
      <c r="E801" s="266"/>
      <c r="F801" s="266"/>
      <c r="G801" s="267" t="s">
        <v>1012</v>
      </c>
      <c r="H801" s="277" t="s">
        <v>974</v>
      </c>
      <c r="I801" s="278">
        <v>3</v>
      </c>
      <c r="J801" s="227">
        <v>1790163.75</v>
      </c>
      <c r="K801" s="139">
        <f t="shared" si="226"/>
        <v>5370491.25</v>
      </c>
      <c r="L801" s="10"/>
      <c r="M801" s="5"/>
      <c r="N801" s="367"/>
      <c r="O801" s="367"/>
    </row>
    <row r="802" spans="1:15" ht="15.6">
      <c r="A802" s="5"/>
      <c r="B802" s="9"/>
      <c r="C802" s="265" t="s">
        <v>1013</v>
      </c>
      <c r="D802" s="266"/>
      <c r="E802" s="266"/>
      <c r="F802" s="266"/>
      <c r="G802" s="267" t="s">
        <v>1014</v>
      </c>
      <c r="H802" s="277" t="s">
        <v>974</v>
      </c>
      <c r="I802" s="278">
        <v>2</v>
      </c>
      <c r="J802" s="227">
        <v>17881683.75</v>
      </c>
      <c r="K802" s="139">
        <f t="shared" si="226"/>
        <v>35763367.5</v>
      </c>
      <c r="L802" s="10"/>
      <c r="M802" s="5"/>
      <c r="N802" s="367"/>
      <c r="O802" s="367"/>
    </row>
    <row r="803" spans="1:15" ht="15.6">
      <c r="A803" s="5"/>
      <c r="B803" s="9"/>
      <c r="C803" s="265" t="s">
        <v>1015</v>
      </c>
      <c r="D803" s="266"/>
      <c r="E803" s="266"/>
      <c r="F803" s="266"/>
      <c r="G803" s="267" t="s">
        <v>1016</v>
      </c>
      <c r="H803" s="277" t="s">
        <v>974</v>
      </c>
      <c r="I803" s="278">
        <v>1</v>
      </c>
      <c r="J803" s="227">
        <v>3280610</v>
      </c>
      <c r="K803" s="139">
        <f t="shared" si="226"/>
        <v>3280610</v>
      </c>
      <c r="L803" s="10"/>
      <c r="M803" s="5"/>
      <c r="N803" s="367"/>
      <c r="O803" s="367"/>
    </row>
    <row r="804" spans="1:15" ht="15.6">
      <c r="A804" s="5"/>
      <c r="B804" s="9"/>
      <c r="C804" s="265" t="s">
        <v>1017</v>
      </c>
      <c r="D804" s="266"/>
      <c r="E804" s="266"/>
      <c r="F804" s="266"/>
      <c r="G804" s="267" t="s">
        <v>1018</v>
      </c>
      <c r="H804" s="277" t="s">
        <v>974</v>
      </c>
      <c r="I804" s="278">
        <v>1</v>
      </c>
      <c r="J804" s="227">
        <v>30032485</v>
      </c>
      <c r="K804" s="139">
        <f t="shared" si="226"/>
        <v>30032485</v>
      </c>
      <c r="L804" s="10"/>
      <c r="M804" s="5"/>
      <c r="N804" s="367"/>
      <c r="O804" s="367"/>
    </row>
    <row r="805" spans="1:15" ht="16.2" thickBot="1">
      <c r="A805" s="5"/>
      <c r="B805" s="9"/>
      <c r="C805" s="265" t="s">
        <v>1019</v>
      </c>
      <c r="D805" s="266"/>
      <c r="E805" s="266"/>
      <c r="F805" s="266"/>
      <c r="G805" s="267" t="s">
        <v>1020</v>
      </c>
      <c r="H805" s="277" t="s">
        <v>974</v>
      </c>
      <c r="I805" s="278">
        <v>2</v>
      </c>
      <c r="J805" s="227">
        <v>14871071.25</v>
      </c>
      <c r="K805" s="139">
        <f t="shared" si="226"/>
        <v>29742142.5</v>
      </c>
      <c r="L805" s="10"/>
      <c r="M805" s="5"/>
      <c r="N805" s="367"/>
      <c r="O805" s="367"/>
    </row>
    <row r="806" spans="1:15" ht="30" customHeight="1" thickBot="1">
      <c r="A806" s="5"/>
      <c r="B806" s="9"/>
      <c r="C806" s="219"/>
      <c r="D806" s="220"/>
      <c r="E806" s="220"/>
      <c r="F806" s="220"/>
      <c r="G806" s="220" t="s">
        <v>1021</v>
      </c>
      <c r="H806" s="220"/>
      <c r="I806" s="221"/>
      <c r="J806" s="222"/>
      <c r="K806" s="223"/>
      <c r="L806" s="10"/>
      <c r="M806" s="5"/>
      <c r="N806" s="367"/>
      <c r="O806" s="367"/>
    </row>
    <row r="807" spans="1:15" ht="30" customHeight="1" thickBot="1">
      <c r="A807" s="5"/>
      <c r="B807" s="9"/>
      <c r="C807" s="219">
        <v>21.3</v>
      </c>
      <c r="D807" s="220"/>
      <c r="E807" s="220"/>
      <c r="F807" s="220"/>
      <c r="G807" s="220" t="s">
        <v>1022</v>
      </c>
      <c r="H807" s="220"/>
      <c r="I807" s="221"/>
      <c r="J807" s="222"/>
      <c r="K807" s="223"/>
      <c r="L807" s="10"/>
      <c r="M807" s="5"/>
      <c r="N807" s="367"/>
      <c r="O807" s="367"/>
    </row>
    <row r="808" spans="1:15" ht="16.2" thickBot="1">
      <c r="A808" s="5"/>
      <c r="B808" s="9"/>
      <c r="C808" s="265" t="s">
        <v>1023</v>
      </c>
      <c r="D808" s="266"/>
      <c r="E808" s="266"/>
      <c r="F808" s="266"/>
      <c r="G808" s="267" t="s">
        <v>1024</v>
      </c>
      <c r="H808" s="277" t="s">
        <v>974</v>
      </c>
      <c r="I808" s="278">
        <v>5</v>
      </c>
      <c r="J808" s="227">
        <v>36973906.25</v>
      </c>
      <c r="K808" s="139">
        <f t="shared" ref="K808" si="227">J808*I808</f>
        <v>184869531.25</v>
      </c>
      <c r="L808" s="10"/>
      <c r="M808" s="5"/>
      <c r="N808" s="367"/>
      <c r="O808" s="367"/>
    </row>
    <row r="809" spans="1:15" ht="30" customHeight="1" thickBot="1">
      <c r="A809" s="5"/>
      <c r="B809" s="9"/>
      <c r="C809" s="219">
        <v>21.4</v>
      </c>
      <c r="D809" s="220"/>
      <c r="E809" s="220"/>
      <c r="F809" s="220"/>
      <c r="G809" s="220" t="s">
        <v>1025</v>
      </c>
      <c r="H809" s="220"/>
      <c r="I809" s="221"/>
      <c r="J809" s="222"/>
      <c r="K809" s="223"/>
      <c r="L809" s="10"/>
      <c r="M809" s="5"/>
      <c r="N809" s="367"/>
      <c r="O809" s="367"/>
    </row>
    <row r="810" spans="1:15" ht="16.2" thickBot="1">
      <c r="A810" s="5"/>
      <c r="B810" s="9"/>
      <c r="C810" s="265" t="s">
        <v>1026</v>
      </c>
      <c r="D810" s="266"/>
      <c r="E810" s="266"/>
      <c r="F810" s="266"/>
      <c r="G810" s="267" t="s">
        <v>1027</v>
      </c>
      <c r="H810" s="277" t="s">
        <v>974</v>
      </c>
      <c r="I810" s="278">
        <v>3</v>
      </c>
      <c r="J810" s="227">
        <v>3240902.5</v>
      </c>
      <c r="K810" s="139">
        <f t="shared" ref="K810" si="228">J810*I810</f>
        <v>9722707.5</v>
      </c>
      <c r="L810" s="10"/>
      <c r="M810" s="5"/>
      <c r="N810" s="367"/>
      <c r="O810" s="367"/>
    </row>
    <row r="811" spans="1:15" ht="42" thickBot="1">
      <c r="A811" s="5"/>
      <c r="B811" s="9"/>
      <c r="C811" s="219">
        <v>21.5</v>
      </c>
      <c r="D811" s="220"/>
      <c r="E811" s="220"/>
      <c r="F811" s="220"/>
      <c r="G811" s="327" t="s">
        <v>1028</v>
      </c>
      <c r="H811" s="220"/>
      <c r="I811" s="221"/>
      <c r="J811" s="222"/>
      <c r="K811" s="223"/>
      <c r="L811" s="10"/>
      <c r="M811" s="5"/>
      <c r="N811" s="367"/>
      <c r="O811" s="367"/>
    </row>
    <row r="812" spans="1:15" ht="16.2" thickBot="1">
      <c r="A812" s="5"/>
      <c r="B812" s="9"/>
      <c r="C812" s="265" t="s">
        <v>1029</v>
      </c>
      <c r="D812" s="266"/>
      <c r="E812" s="266"/>
      <c r="F812" s="266"/>
      <c r="G812" s="267" t="s">
        <v>1027</v>
      </c>
      <c r="H812" s="277" t="s">
        <v>974</v>
      </c>
      <c r="I812" s="278">
        <v>1</v>
      </c>
      <c r="J812" s="227">
        <v>3240902.5</v>
      </c>
      <c r="K812" s="139">
        <f t="shared" ref="K812" si="229">J812*I812</f>
        <v>3240902.5</v>
      </c>
      <c r="L812" s="10"/>
      <c r="M812" s="5"/>
      <c r="N812" s="367"/>
      <c r="O812" s="367"/>
    </row>
    <row r="813" spans="1:15" ht="30" customHeight="1" thickBot="1">
      <c r="A813" s="5"/>
      <c r="B813" s="9"/>
      <c r="C813" s="219">
        <v>21.6</v>
      </c>
      <c r="D813" s="220"/>
      <c r="E813" s="220"/>
      <c r="F813" s="220"/>
      <c r="G813" s="220" t="s">
        <v>1030</v>
      </c>
      <c r="H813" s="220"/>
      <c r="I813" s="221"/>
      <c r="J813" s="222"/>
      <c r="K813" s="223"/>
      <c r="L813" s="10"/>
      <c r="M813" s="5"/>
      <c r="N813" s="367"/>
      <c r="O813" s="367"/>
    </row>
    <row r="814" spans="1:15" ht="15.6">
      <c r="A814" s="5"/>
      <c r="B814" s="9"/>
      <c r="C814" s="265" t="s">
        <v>1031</v>
      </c>
      <c r="D814" s="266"/>
      <c r="E814" s="266"/>
      <c r="F814" s="266"/>
      <c r="G814" s="267" t="s">
        <v>1027</v>
      </c>
      <c r="H814" s="277" t="s">
        <v>974</v>
      </c>
      <c r="I814" s="278">
        <v>1</v>
      </c>
      <c r="J814" s="227">
        <v>30290706.25</v>
      </c>
      <c r="K814" s="139">
        <f t="shared" ref="K814" si="230">J814*I814</f>
        <v>30290706.25</v>
      </c>
      <c r="L814" s="10"/>
      <c r="M814" s="5"/>
      <c r="N814" s="367"/>
      <c r="O814" s="367"/>
    </row>
    <row r="815" spans="1:15" ht="30" customHeight="1" thickBot="1">
      <c r="A815" s="5"/>
      <c r="B815" s="9"/>
      <c r="C815" s="140" t="s">
        <v>18</v>
      </c>
      <c r="D815" s="159"/>
      <c r="E815" s="159"/>
      <c r="F815" s="159"/>
      <c r="G815" s="162"/>
      <c r="H815" s="161"/>
      <c r="I815" s="249"/>
      <c r="J815" s="143"/>
      <c r="K815" s="345">
        <f>SUM(K780:K814)</f>
        <v>1489460382.5</v>
      </c>
      <c r="L815" s="10"/>
      <c r="M815" s="5"/>
      <c r="N815" s="367"/>
      <c r="O815" s="367"/>
    </row>
    <row r="816" spans="1:15" ht="30" customHeight="1" thickBot="1">
      <c r="A816" s="5"/>
      <c r="B816" s="9"/>
      <c r="C816" s="132"/>
      <c r="D816" s="133"/>
      <c r="E816" s="133"/>
      <c r="F816" s="133"/>
      <c r="G816" s="133" t="s">
        <v>1032</v>
      </c>
      <c r="H816" s="133"/>
      <c r="I816" s="133"/>
      <c r="J816" s="133"/>
      <c r="K816" s="134"/>
      <c r="L816" s="10"/>
      <c r="M816" s="5"/>
      <c r="N816" s="367"/>
      <c r="O816" s="367"/>
    </row>
    <row r="817" spans="1:15" ht="30" customHeight="1" thickBot="1">
      <c r="A817" s="5"/>
      <c r="B817" s="9"/>
      <c r="C817" s="219">
        <v>22.1</v>
      </c>
      <c r="D817" s="220"/>
      <c r="E817" s="220"/>
      <c r="F817" s="220"/>
      <c r="G817" s="220" t="s">
        <v>93</v>
      </c>
      <c r="H817" s="220"/>
      <c r="I817" s="221"/>
      <c r="J817" s="222"/>
      <c r="K817" s="223"/>
      <c r="L817" s="10"/>
      <c r="M817" s="5"/>
      <c r="N817" s="367"/>
      <c r="O817" s="367"/>
    </row>
    <row r="818" spans="1:15" ht="16.2" thickBot="1">
      <c r="A818" s="5"/>
      <c r="B818" s="9"/>
      <c r="C818" s="265" t="s">
        <v>1033</v>
      </c>
      <c r="D818" s="266"/>
      <c r="E818" s="266"/>
      <c r="F818" s="266"/>
      <c r="G818" s="267" t="s">
        <v>151</v>
      </c>
      <c r="H818" s="277" t="s">
        <v>152</v>
      </c>
      <c r="I818" s="278">
        <v>252</v>
      </c>
      <c r="J818" s="227">
        <v>1133.5575887497191</v>
      </c>
      <c r="K818" s="139">
        <f t="shared" ref="K818" si="231">J818*I818</f>
        <v>285656.51236492919</v>
      </c>
      <c r="L818" s="10"/>
      <c r="M818" s="5"/>
      <c r="N818" s="367"/>
      <c r="O818" s="367"/>
    </row>
    <row r="819" spans="1:15" ht="30" customHeight="1" thickBot="1">
      <c r="A819" s="5"/>
      <c r="B819" s="9"/>
      <c r="C819" s="219">
        <v>22.2</v>
      </c>
      <c r="D819" s="220"/>
      <c r="E819" s="220"/>
      <c r="F819" s="220"/>
      <c r="G819" s="220" t="s">
        <v>162</v>
      </c>
      <c r="H819" s="220"/>
      <c r="I819" s="221"/>
      <c r="J819" s="222"/>
      <c r="K819" s="223"/>
      <c r="L819" s="10"/>
      <c r="M819" s="5"/>
      <c r="N819" s="367"/>
      <c r="O819" s="367"/>
    </row>
    <row r="820" spans="1:15" ht="30" customHeight="1" thickBot="1">
      <c r="A820" s="5"/>
      <c r="B820" s="9"/>
      <c r="C820" s="219" t="s">
        <v>1034</v>
      </c>
      <c r="D820" s="220"/>
      <c r="E820" s="220"/>
      <c r="F820" s="220"/>
      <c r="G820" s="220" t="s">
        <v>161</v>
      </c>
      <c r="H820" s="220"/>
      <c r="I820" s="221"/>
      <c r="J820" s="222"/>
      <c r="K820" s="223"/>
      <c r="L820" s="10"/>
      <c r="M820" s="5"/>
      <c r="N820" s="367"/>
      <c r="O820" s="367"/>
    </row>
    <row r="821" spans="1:15" ht="26.4">
      <c r="A821" s="5"/>
      <c r="B821" s="9"/>
      <c r="C821" s="265" t="s">
        <v>1035</v>
      </c>
      <c r="D821" s="266"/>
      <c r="E821" s="266"/>
      <c r="F821" s="266"/>
      <c r="G821" s="267" t="s">
        <v>167</v>
      </c>
      <c r="H821" s="307" t="s">
        <v>166</v>
      </c>
      <c r="I821" s="308">
        <v>489.6</v>
      </c>
      <c r="J821" s="306">
        <v>23128.208903873739</v>
      </c>
      <c r="K821" s="139">
        <f t="shared" ref="K821:K823" si="232">J821*I821</f>
        <v>11323571.079336584</v>
      </c>
      <c r="L821" s="10"/>
      <c r="M821" s="5"/>
      <c r="N821" s="367"/>
      <c r="O821" s="367"/>
    </row>
    <row r="822" spans="1:15" ht="30" customHeight="1">
      <c r="A822" s="5"/>
      <c r="B822" s="9"/>
      <c r="C822" s="265"/>
      <c r="D822" s="266"/>
      <c r="E822" s="266"/>
      <c r="F822" s="266"/>
      <c r="G822" s="267" t="s">
        <v>168</v>
      </c>
      <c r="H822" s="277" t="s">
        <v>169</v>
      </c>
      <c r="I822" s="278">
        <v>14912</v>
      </c>
      <c r="J822" s="227">
        <v>2522.8994422851333</v>
      </c>
      <c r="K822" s="139">
        <f t="shared" si="232"/>
        <v>37621476.48335591</v>
      </c>
      <c r="L822" s="10"/>
      <c r="M822" s="5"/>
      <c r="N822" s="367"/>
      <c r="O822" s="367"/>
    </row>
    <row r="823" spans="1:15" ht="16.2" thickBot="1">
      <c r="A823" s="5"/>
      <c r="B823" s="9"/>
      <c r="C823" s="265"/>
      <c r="D823" s="266"/>
      <c r="E823" s="266"/>
      <c r="F823" s="266"/>
      <c r="G823" s="267" t="s">
        <v>170</v>
      </c>
      <c r="H823" s="277" t="s">
        <v>166</v>
      </c>
      <c r="I823" s="278">
        <v>448.1</v>
      </c>
      <c r="J823" s="227">
        <v>21063.764318690835</v>
      </c>
      <c r="K823" s="139">
        <f t="shared" si="232"/>
        <v>9438672.7912053633</v>
      </c>
      <c r="L823" s="10"/>
      <c r="M823" s="5"/>
      <c r="N823" s="367"/>
      <c r="O823" s="367"/>
    </row>
    <row r="824" spans="1:15" ht="30" customHeight="1" thickBot="1">
      <c r="A824" s="5"/>
      <c r="B824" s="9"/>
      <c r="C824" s="219">
        <v>22.3</v>
      </c>
      <c r="D824" s="220"/>
      <c r="E824" s="220"/>
      <c r="F824" s="220"/>
      <c r="G824" s="220" t="s">
        <v>1036</v>
      </c>
      <c r="H824" s="220"/>
      <c r="I824" s="221"/>
      <c r="J824" s="222"/>
      <c r="K824" s="223"/>
      <c r="L824" s="10"/>
      <c r="M824" s="5"/>
      <c r="N824" s="367"/>
      <c r="O824" s="367"/>
    </row>
    <row r="825" spans="1:15" ht="16.2" thickBot="1">
      <c r="A825" s="5"/>
      <c r="B825" s="9"/>
      <c r="C825" s="265" t="s">
        <v>1037</v>
      </c>
      <c r="D825" s="266"/>
      <c r="E825" s="266"/>
      <c r="F825" s="266"/>
      <c r="G825" s="267" t="s">
        <v>1038</v>
      </c>
      <c r="H825" s="277" t="s">
        <v>158</v>
      </c>
      <c r="I825" s="278">
        <v>907.2</v>
      </c>
      <c r="J825" s="227">
        <v>90567.197929256232</v>
      </c>
      <c r="K825" s="139">
        <f t="shared" ref="K825" si="233">J825*I825</f>
        <v>82162561.961421251</v>
      </c>
      <c r="L825" s="10"/>
      <c r="M825" s="5"/>
      <c r="N825" s="367"/>
      <c r="O825" s="367"/>
    </row>
    <row r="826" spans="1:15" ht="30" customHeight="1" thickBot="1">
      <c r="A826" s="5"/>
      <c r="B826" s="9"/>
      <c r="C826" s="219"/>
      <c r="D826" s="220"/>
      <c r="E826" s="220"/>
      <c r="F826" s="220"/>
      <c r="G826" s="220" t="s">
        <v>1039</v>
      </c>
      <c r="H826" s="220"/>
      <c r="I826" s="221"/>
      <c r="J826" s="222"/>
      <c r="K826" s="223"/>
      <c r="L826" s="10"/>
      <c r="M826" s="5"/>
      <c r="N826" s="367"/>
      <c r="O826" s="367"/>
    </row>
    <row r="827" spans="1:15" ht="30" customHeight="1" thickBot="1">
      <c r="A827" s="5"/>
      <c r="B827" s="9"/>
      <c r="C827" s="219">
        <v>22.4</v>
      </c>
      <c r="D827" s="220"/>
      <c r="E827" s="220"/>
      <c r="F827" s="220"/>
      <c r="G827" s="220" t="s">
        <v>1040</v>
      </c>
      <c r="H827" s="220"/>
      <c r="I827" s="221"/>
      <c r="J827" s="222"/>
      <c r="K827" s="223"/>
      <c r="L827" s="10"/>
      <c r="M827" s="5"/>
      <c r="N827" s="367"/>
      <c r="O827" s="367"/>
    </row>
    <row r="828" spans="1:15" ht="15.6">
      <c r="A828" s="5"/>
      <c r="B828" s="9"/>
      <c r="C828" s="265" t="s">
        <v>1041</v>
      </c>
      <c r="D828" s="266"/>
      <c r="E828" s="266"/>
      <c r="F828" s="266"/>
      <c r="G828" s="267" t="s">
        <v>1042</v>
      </c>
      <c r="H828" s="307"/>
      <c r="I828" s="308"/>
      <c r="J828" s="306"/>
      <c r="K828" s="139"/>
      <c r="L828" s="10"/>
      <c r="M828" s="5"/>
      <c r="N828" s="367"/>
      <c r="O828" s="367"/>
    </row>
    <row r="829" spans="1:15" ht="30" customHeight="1" thickBot="1">
      <c r="A829" s="5"/>
      <c r="B829" s="9"/>
      <c r="C829" s="265" t="s">
        <v>1043</v>
      </c>
      <c r="D829" s="266"/>
      <c r="E829" s="266"/>
      <c r="F829" s="266"/>
      <c r="G829" s="267" t="s">
        <v>1044</v>
      </c>
      <c r="H829" s="277" t="s">
        <v>96</v>
      </c>
      <c r="I829" s="278">
        <v>252</v>
      </c>
      <c r="J829" s="227">
        <v>492738.33495284955</v>
      </c>
      <c r="K829" s="139">
        <f t="shared" ref="K829:K831" si="234">J829*I829</f>
        <v>124170060.40811808</v>
      </c>
      <c r="L829" s="10"/>
      <c r="M829" s="5"/>
      <c r="N829" s="367"/>
      <c r="O829" s="367"/>
    </row>
    <row r="830" spans="1:15" ht="30" customHeight="1" thickBot="1">
      <c r="A830" s="5"/>
      <c r="B830" s="9"/>
      <c r="C830" s="219">
        <v>22.5</v>
      </c>
      <c r="D830" s="220"/>
      <c r="E830" s="220"/>
      <c r="F830" s="220"/>
      <c r="G830" s="220" t="s">
        <v>1045</v>
      </c>
      <c r="H830" s="220"/>
      <c r="I830" s="221"/>
      <c r="J830" s="222"/>
      <c r="K830" s="223"/>
      <c r="L830" s="10"/>
      <c r="M830" s="5"/>
      <c r="N830" s="367"/>
      <c r="O830" s="367"/>
    </row>
    <row r="831" spans="1:15" ht="30.6" customHeight="1" thickBot="1">
      <c r="A831" s="5"/>
      <c r="B831" s="9"/>
      <c r="C831" s="265" t="s">
        <v>1046</v>
      </c>
      <c r="D831" s="266"/>
      <c r="E831" s="266"/>
      <c r="F831" s="266"/>
      <c r="G831" s="267" t="s">
        <v>199</v>
      </c>
      <c r="H831" s="277" t="s">
        <v>166</v>
      </c>
      <c r="I831" s="278">
        <v>25.200000000000003</v>
      </c>
      <c r="J831" s="227">
        <v>87146.956967886857</v>
      </c>
      <c r="K831" s="139">
        <f t="shared" si="234"/>
        <v>2196103.315590749</v>
      </c>
      <c r="L831" s="10"/>
      <c r="M831" s="5"/>
      <c r="N831" s="367"/>
      <c r="O831" s="367"/>
    </row>
    <row r="832" spans="1:15" ht="30" customHeight="1" thickBot="1">
      <c r="A832" s="5"/>
      <c r="B832" s="9"/>
      <c r="C832" s="219"/>
      <c r="D832" s="220"/>
      <c r="E832" s="220"/>
      <c r="F832" s="220"/>
      <c r="G832" s="220" t="s">
        <v>807</v>
      </c>
      <c r="H832" s="220"/>
      <c r="I832" s="221"/>
      <c r="J832" s="222"/>
      <c r="K832" s="223"/>
      <c r="L832" s="10"/>
      <c r="M832" s="5"/>
      <c r="N832" s="367"/>
      <c r="O832" s="367"/>
    </row>
    <row r="833" spans="1:15" ht="30" customHeight="1" thickBot="1">
      <c r="A833" s="5"/>
      <c r="B833" s="9"/>
      <c r="C833" s="219">
        <v>22.6</v>
      </c>
      <c r="D833" s="220"/>
      <c r="E833" s="220"/>
      <c r="F833" s="220"/>
      <c r="G833" s="220" t="s">
        <v>200</v>
      </c>
      <c r="H833" s="220"/>
      <c r="I833" s="221"/>
      <c r="J833" s="222"/>
      <c r="K833" s="223"/>
      <c r="L833" s="10"/>
      <c r="M833" s="5"/>
      <c r="N833" s="367"/>
      <c r="O833" s="367"/>
    </row>
    <row r="834" spans="1:15" ht="26.4">
      <c r="A834" s="5"/>
      <c r="B834" s="9"/>
      <c r="C834" s="265" t="s">
        <v>1047</v>
      </c>
      <c r="D834" s="266"/>
      <c r="E834" s="266"/>
      <c r="F834" s="266"/>
      <c r="G834" s="267" t="s">
        <v>202</v>
      </c>
      <c r="H834" s="307" t="s">
        <v>166</v>
      </c>
      <c r="I834" s="308">
        <v>414.9</v>
      </c>
      <c r="J834" s="306">
        <v>93401.790765241967</v>
      </c>
      <c r="K834" s="139">
        <f t="shared" ref="K834:K835" si="235">J834*I834</f>
        <v>38752402.988498889</v>
      </c>
      <c r="L834" s="10"/>
      <c r="M834" s="5"/>
      <c r="N834" s="367"/>
      <c r="O834" s="367"/>
    </row>
    <row r="835" spans="1:15" ht="30" customHeight="1" thickBot="1">
      <c r="A835" s="5"/>
      <c r="B835" s="9"/>
      <c r="C835" s="265"/>
      <c r="D835" s="266"/>
      <c r="E835" s="266"/>
      <c r="F835" s="266"/>
      <c r="G835" s="267" t="s">
        <v>203</v>
      </c>
      <c r="H835" s="277" t="s">
        <v>204</v>
      </c>
      <c r="I835" s="278">
        <v>13951</v>
      </c>
      <c r="J835" s="227">
        <v>2522.8994422851333</v>
      </c>
      <c r="K835" s="139">
        <f t="shared" si="235"/>
        <v>35196970.119319893</v>
      </c>
      <c r="L835" s="10"/>
      <c r="M835" s="5"/>
      <c r="N835" s="367"/>
      <c r="O835" s="367"/>
    </row>
    <row r="836" spans="1:15" ht="30" customHeight="1" thickBot="1">
      <c r="A836" s="5"/>
      <c r="B836" s="9"/>
      <c r="C836" s="219">
        <v>22.7</v>
      </c>
      <c r="D836" s="220"/>
      <c r="E836" s="220"/>
      <c r="F836" s="220"/>
      <c r="G836" s="220" t="s">
        <v>213</v>
      </c>
      <c r="H836" s="220"/>
      <c r="I836" s="221"/>
      <c r="J836" s="222"/>
      <c r="K836" s="223"/>
      <c r="L836" s="10"/>
      <c r="M836" s="5"/>
      <c r="N836" s="367"/>
      <c r="O836" s="367"/>
    </row>
    <row r="837" spans="1:15" ht="16.2" thickBot="1">
      <c r="A837" s="5"/>
      <c r="B837" s="9"/>
      <c r="C837" s="265" t="s">
        <v>1048</v>
      </c>
      <c r="D837" s="266"/>
      <c r="E837" s="266"/>
      <c r="F837" s="266"/>
      <c r="G837" s="267" t="s">
        <v>214</v>
      </c>
      <c r="H837" s="277" t="s">
        <v>166</v>
      </c>
      <c r="I837" s="278">
        <v>10</v>
      </c>
      <c r="J837" s="227">
        <v>1202043.4762140333</v>
      </c>
      <c r="K837" s="139">
        <f t="shared" ref="K837" si="236">J837*I837</f>
        <v>12020434.762140334</v>
      </c>
      <c r="L837" s="10"/>
      <c r="M837" s="5"/>
      <c r="N837" s="367"/>
      <c r="O837" s="367"/>
    </row>
    <row r="838" spans="1:15" ht="30" customHeight="1" thickBot="1">
      <c r="A838" s="5"/>
      <c r="B838" s="9"/>
      <c r="C838" s="219"/>
      <c r="D838" s="220"/>
      <c r="E838" s="220"/>
      <c r="F838" s="220"/>
      <c r="G838" s="220" t="s">
        <v>831</v>
      </c>
      <c r="H838" s="220"/>
      <c r="I838" s="221"/>
      <c r="J838" s="222"/>
      <c r="K838" s="223"/>
      <c r="L838" s="10"/>
      <c r="M838" s="5"/>
      <c r="N838" s="367"/>
      <c r="O838" s="367"/>
    </row>
    <row r="839" spans="1:15" ht="30" customHeight="1" thickBot="1">
      <c r="A839" s="5"/>
      <c r="B839" s="9"/>
      <c r="C839" s="219">
        <v>22.8</v>
      </c>
      <c r="D839" s="220"/>
      <c r="E839" s="220"/>
      <c r="F839" s="220"/>
      <c r="G839" s="220" t="s">
        <v>1049</v>
      </c>
      <c r="H839" s="220"/>
      <c r="I839" s="221"/>
      <c r="J839" s="222"/>
      <c r="K839" s="223"/>
      <c r="L839" s="10"/>
      <c r="M839" s="5"/>
      <c r="N839" s="367"/>
      <c r="O839" s="367"/>
    </row>
    <row r="840" spans="1:15" ht="15.6">
      <c r="A840" s="5"/>
      <c r="B840" s="9"/>
      <c r="C840" s="265" t="s">
        <v>1050</v>
      </c>
      <c r="D840" s="266"/>
      <c r="E840" s="266"/>
      <c r="F840" s="266"/>
      <c r="G840" s="267" t="s">
        <v>1051</v>
      </c>
      <c r="H840" s="277" t="s">
        <v>147</v>
      </c>
      <c r="I840" s="278">
        <v>1</v>
      </c>
      <c r="J840" s="227">
        <v>11556574.890000254</v>
      </c>
      <c r="K840" s="139">
        <f t="shared" ref="K840:K842" si="237">J840*I840</f>
        <v>11556574.890000254</v>
      </c>
      <c r="L840" s="10"/>
      <c r="M840" s="5"/>
      <c r="N840" s="367"/>
      <c r="O840" s="367"/>
    </row>
    <row r="841" spans="1:15" ht="30" customHeight="1">
      <c r="A841" s="5"/>
      <c r="B841" s="9"/>
      <c r="C841" s="265" t="s">
        <v>1052</v>
      </c>
      <c r="D841" s="266"/>
      <c r="E841" s="266"/>
      <c r="F841" s="266"/>
      <c r="G841" s="267" t="s">
        <v>1053</v>
      </c>
      <c r="H841" s="277" t="s">
        <v>147</v>
      </c>
      <c r="I841" s="278">
        <v>1</v>
      </c>
      <c r="J841" s="227">
        <v>13801058.052114939</v>
      </c>
      <c r="K841" s="139">
        <f t="shared" si="237"/>
        <v>13801058.052114939</v>
      </c>
      <c r="L841" s="10"/>
      <c r="M841" s="5"/>
      <c r="N841" s="367"/>
      <c r="O841" s="367"/>
    </row>
    <row r="842" spans="1:15" ht="30" customHeight="1" thickBot="1">
      <c r="A842" s="5"/>
      <c r="B842" s="9"/>
      <c r="C842" s="265" t="s">
        <v>1054</v>
      </c>
      <c r="D842" s="266"/>
      <c r="E842" s="266"/>
      <c r="F842" s="266"/>
      <c r="G842" s="267" t="s">
        <v>1055</v>
      </c>
      <c r="H842" s="277" t="s">
        <v>147</v>
      </c>
      <c r="I842" s="278">
        <v>1</v>
      </c>
      <c r="J842" s="227">
        <v>31434323.482008737</v>
      </c>
      <c r="K842" s="139">
        <f t="shared" si="237"/>
        <v>31434323.482008737</v>
      </c>
      <c r="L842" s="10"/>
      <c r="M842" s="5"/>
      <c r="N842" s="367"/>
      <c r="O842" s="367"/>
    </row>
    <row r="843" spans="1:15" ht="30" customHeight="1" thickBot="1">
      <c r="A843" s="5"/>
      <c r="B843" s="9"/>
      <c r="C843" s="219">
        <v>22.9</v>
      </c>
      <c r="D843" s="220"/>
      <c r="E843" s="220"/>
      <c r="F843" s="220"/>
      <c r="G843" s="220" t="s">
        <v>1056</v>
      </c>
      <c r="H843" s="220"/>
      <c r="I843" s="221"/>
      <c r="J843" s="222"/>
      <c r="K843" s="223"/>
      <c r="L843" s="10"/>
      <c r="M843" s="5"/>
      <c r="N843" s="367"/>
      <c r="O843" s="367"/>
    </row>
    <row r="844" spans="1:15" ht="15.6">
      <c r="A844" s="5"/>
      <c r="B844" s="9"/>
      <c r="C844" s="265" t="s">
        <v>1057</v>
      </c>
      <c r="D844" s="266"/>
      <c r="E844" s="266"/>
      <c r="F844" s="266"/>
      <c r="G844" s="267" t="s">
        <v>1058</v>
      </c>
      <c r="H844" s="277" t="s">
        <v>974</v>
      </c>
      <c r="I844" s="278">
        <v>6</v>
      </c>
      <c r="J844" s="227">
        <v>412922.46251392976</v>
      </c>
      <c r="K844" s="139">
        <f t="shared" ref="K844:K867" si="238">J844*I844</f>
        <v>2477534.7750835787</v>
      </c>
      <c r="L844" s="10"/>
      <c r="M844" s="5"/>
      <c r="N844" s="367"/>
      <c r="O844" s="367"/>
    </row>
    <row r="845" spans="1:15" ht="15.6">
      <c r="A845" s="5"/>
      <c r="B845" s="9"/>
      <c r="C845" s="265" t="s">
        <v>1059</v>
      </c>
      <c r="D845" s="266"/>
      <c r="E845" s="266"/>
      <c r="F845" s="266"/>
      <c r="G845" s="267" t="s">
        <v>976</v>
      </c>
      <c r="H845" s="277" t="s">
        <v>974</v>
      </c>
      <c r="I845" s="278">
        <v>3</v>
      </c>
      <c r="J845" s="227">
        <v>2178036.5601275414</v>
      </c>
      <c r="K845" s="139">
        <f t="shared" si="238"/>
        <v>6534109.6803826243</v>
      </c>
      <c r="L845" s="10"/>
      <c r="M845" s="5"/>
      <c r="N845" s="367"/>
      <c r="O845" s="367"/>
    </row>
    <row r="846" spans="1:15" ht="15.6">
      <c r="A846" s="5"/>
      <c r="B846" s="9"/>
      <c r="C846" s="265" t="s">
        <v>1060</v>
      </c>
      <c r="D846" s="266"/>
      <c r="E846" s="266"/>
      <c r="F846" s="266"/>
      <c r="G846" s="267" t="s">
        <v>978</v>
      </c>
      <c r="H846" s="277" t="s">
        <v>974</v>
      </c>
      <c r="I846" s="278">
        <v>13</v>
      </c>
      <c r="J846" s="227">
        <v>1677237.5265133854</v>
      </c>
      <c r="K846" s="139">
        <f t="shared" si="238"/>
        <v>21804087.84467401</v>
      </c>
      <c r="L846" s="10"/>
      <c r="M846" s="5"/>
      <c r="N846" s="367"/>
      <c r="O846" s="367"/>
    </row>
    <row r="847" spans="1:15" ht="15.6">
      <c r="A847" s="5"/>
      <c r="B847" s="9"/>
      <c r="C847" s="265" t="s">
        <v>1061</v>
      </c>
      <c r="D847" s="266"/>
      <c r="E847" s="266"/>
      <c r="F847" s="266"/>
      <c r="G847" s="267" t="s">
        <v>980</v>
      </c>
      <c r="H847" s="277" t="s">
        <v>974</v>
      </c>
      <c r="I847" s="278">
        <v>4</v>
      </c>
      <c r="J847" s="227">
        <v>1613502.5172786154</v>
      </c>
      <c r="K847" s="139">
        <f t="shared" si="238"/>
        <v>6454010.0691144615</v>
      </c>
      <c r="L847" s="10"/>
      <c r="M847" s="5"/>
      <c r="N847" s="367"/>
      <c r="O847" s="367"/>
    </row>
    <row r="848" spans="1:15" ht="15.6">
      <c r="A848" s="5"/>
      <c r="B848" s="9"/>
      <c r="C848" s="265" t="s">
        <v>1062</v>
      </c>
      <c r="D848" s="266"/>
      <c r="E848" s="266"/>
      <c r="F848" s="266"/>
      <c r="G848" s="267" t="s">
        <v>1063</v>
      </c>
      <c r="H848" s="277" t="s">
        <v>974</v>
      </c>
      <c r="I848" s="278">
        <v>2</v>
      </c>
      <c r="J848" s="227">
        <v>412922.46251392976</v>
      </c>
      <c r="K848" s="139">
        <f t="shared" si="238"/>
        <v>825844.92502785951</v>
      </c>
      <c r="L848" s="10"/>
      <c r="M848" s="5"/>
      <c r="N848" s="367"/>
      <c r="O848" s="367"/>
    </row>
    <row r="849" spans="1:15" ht="15.6">
      <c r="A849" s="5"/>
      <c r="B849" s="9"/>
      <c r="C849" s="265" t="s">
        <v>1064</v>
      </c>
      <c r="D849" s="266"/>
      <c r="E849" s="266"/>
      <c r="F849" s="266"/>
      <c r="G849" s="267" t="s">
        <v>1065</v>
      </c>
      <c r="H849" s="277" t="s">
        <v>974</v>
      </c>
      <c r="I849" s="278">
        <v>1</v>
      </c>
      <c r="J849" s="227">
        <v>838750.14970964263</v>
      </c>
      <c r="K849" s="139">
        <f t="shared" si="238"/>
        <v>838750.14970964263</v>
      </c>
      <c r="L849" s="10"/>
      <c r="M849" s="5"/>
      <c r="N849" s="367"/>
      <c r="O849" s="367"/>
    </row>
    <row r="850" spans="1:15" ht="15.6">
      <c r="A850" s="5"/>
      <c r="B850" s="9"/>
      <c r="C850" s="265" t="s">
        <v>1066</v>
      </c>
      <c r="D850" s="266"/>
      <c r="E850" s="266"/>
      <c r="F850" s="266"/>
      <c r="G850" s="267" t="s">
        <v>986</v>
      </c>
      <c r="H850" s="277" t="s">
        <v>974</v>
      </c>
      <c r="I850" s="278">
        <v>6</v>
      </c>
      <c r="J850" s="227">
        <v>2042792.3772823839</v>
      </c>
      <c r="K850" s="139">
        <f t="shared" si="238"/>
        <v>12256754.263694303</v>
      </c>
      <c r="L850" s="10"/>
      <c r="M850" s="5"/>
      <c r="N850" s="367"/>
      <c r="O850" s="367"/>
    </row>
    <row r="851" spans="1:15" ht="15.6">
      <c r="A851" s="5"/>
      <c r="B851" s="9"/>
      <c r="C851" s="265" t="s">
        <v>1067</v>
      </c>
      <c r="D851" s="266"/>
      <c r="E851" s="266"/>
      <c r="F851" s="266"/>
      <c r="G851" s="267" t="s">
        <v>988</v>
      </c>
      <c r="H851" s="277" t="s">
        <v>974</v>
      </c>
      <c r="I851" s="278">
        <v>6</v>
      </c>
      <c r="J851" s="227">
        <v>1535028.4639336532</v>
      </c>
      <c r="K851" s="139">
        <f t="shared" si="238"/>
        <v>9210170.7836019192</v>
      </c>
      <c r="L851" s="10"/>
      <c r="M851" s="5"/>
      <c r="N851" s="367"/>
      <c r="O851" s="367"/>
    </row>
    <row r="852" spans="1:15" ht="15.6">
      <c r="A852" s="5"/>
      <c r="B852" s="9"/>
      <c r="C852" s="265" t="s">
        <v>1068</v>
      </c>
      <c r="D852" s="266"/>
      <c r="E852" s="266"/>
      <c r="F852" s="266"/>
      <c r="G852" s="267" t="s">
        <v>990</v>
      </c>
      <c r="H852" s="277" t="s">
        <v>974</v>
      </c>
      <c r="I852" s="278">
        <v>1</v>
      </c>
      <c r="J852" s="227">
        <v>478454.95024331391</v>
      </c>
      <c r="K852" s="139">
        <f t="shared" si="238"/>
        <v>478454.95024331391</v>
      </c>
      <c r="L852" s="10"/>
      <c r="M852" s="5"/>
      <c r="N852" s="367"/>
      <c r="O852" s="367"/>
    </row>
    <row r="853" spans="1:15" ht="15.6">
      <c r="A853" s="5"/>
      <c r="B853" s="9"/>
      <c r="C853" s="265" t="s">
        <v>1069</v>
      </c>
      <c r="D853" s="266"/>
      <c r="E853" s="266"/>
      <c r="F853" s="266"/>
      <c r="G853" s="267" t="s">
        <v>992</v>
      </c>
      <c r="H853" s="277" t="s">
        <v>974</v>
      </c>
      <c r="I853" s="278">
        <v>2</v>
      </c>
      <c r="J853" s="227">
        <v>504623.21803193568</v>
      </c>
      <c r="K853" s="139">
        <f t="shared" si="238"/>
        <v>1009246.4360638714</v>
      </c>
      <c r="L853" s="10"/>
      <c r="M853" s="5"/>
      <c r="N853" s="367"/>
      <c r="O853" s="367"/>
    </row>
    <row r="854" spans="1:15" ht="15.6">
      <c r="A854" s="5"/>
      <c r="B854" s="9"/>
      <c r="C854" s="265" t="s">
        <v>1070</v>
      </c>
      <c r="D854" s="266"/>
      <c r="E854" s="266"/>
      <c r="F854" s="266"/>
      <c r="G854" s="267" t="s">
        <v>994</v>
      </c>
      <c r="H854" s="277" t="s">
        <v>974</v>
      </c>
      <c r="I854" s="278">
        <v>2</v>
      </c>
      <c r="J854" s="227">
        <v>500054.04447136499</v>
      </c>
      <c r="K854" s="139">
        <f t="shared" si="238"/>
        <v>1000108.08894273</v>
      </c>
      <c r="L854" s="10"/>
      <c r="M854" s="5"/>
      <c r="N854" s="367"/>
      <c r="O854" s="367"/>
    </row>
    <row r="855" spans="1:15" ht="15.6">
      <c r="A855" s="5"/>
      <c r="B855" s="9"/>
      <c r="C855" s="265" t="s">
        <v>1071</v>
      </c>
      <c r="D855" s="266"/>
      <c r="E855" s="266"/>
      <c r="F855" s="266"/>
      <c r="G855" s="267" t="s">
        <v>996</v>
      </c>
      <c r="H855" s="277" t="s">
        <v>974</v>
      </c>
      <c r="I855" s="278">
        <v>1</v>
      </c>
      <c r="J855" s="227">
        <v>419010.96665276302</v>
      </c>
      <c r="K855" s="139">
        <f t="shared" si="238"/>
        <v>419010.96665276302</v>
      </c>
      <c r="L855" s="10"/>
      <c r="M855" s="5"/>
      <c r="N855" s="367"/>
      <c r="O855" s="367"/>
    </row>
    <row r="856" spans="1:15" ht="15.6">
      <c r="A856" s="5"/>
      <c r="B856" s="9"/>
      <c r="C856" s="265" t="s">
        <v>1072</v>
      </c>
      <c r="D856" s="266"/>
      <c r="E856" s="266"/>
      <c r="F856" s="266"/>
      <c r="G856" s="267" t="s">
        <v>998</v>
      </c>
      <c r="H856" s="277" t="s">
        <v>974</v>
      </c>
      <c r="I856" s="278">
        <v>1</v>
      </c>
      <c r="J856" s="227">
        <v>419010.96665276302</v>
      </c>
      <c r="K856" s="139">
        <f t="shared" si="238"/>
        <v>419010.96665276302</v>
      </c>
      <c r="L856" s="10"/>
      <c r="M856" s="5"/>
      <c r="N856" s="367"/>
      <c r="O856" s="367"/>
    </row>
    <row r="857" spans="1:15" ht="15.6">
      <c r="A857" s="5"/>
      <c r="B857" s="9"/>
      <c r="C857" s="265" t="s">
        <v>1073</v>
      </c>
      <c r="D857" s="266"/>
      <c r="E857" s="266"/>
      <c r="F857" s="266"/>
      <c r="G857" s="267" t="s">
        <v>1000</v>
      </c>
      <c r="H857" s="277" t="s">
        <v>974</v>
      </c>
      <c r="I857" s="278">
        <v>1</v>
      </c>
      <c r="J857" s="227">
        <v>419010.96665276302</v>
      </c>
      <c r="K857" s="139">
        <f t="shared" si="238"/>
        <v>419010.96665276302</v>
      </c>
      <c r="L857" s="10"/>
      <c r="M857" s="5"/>
      <c r="N857" s="367"/>
      <c r="O857" s="367"/>
    </row>
    <row r="858" spans="1:15" ht="15.6">
      <c r="A858" s="5"/>
      <c r="B858" s="9"/>
      <c r="C858" s="265" t="s">
        <v>1074</v>
      </c>
      <c r="D858" s="266"/>
      <c r="E858" s="266"/>
      <c r="F858" s="266"/>
      <c r="G858" s="267" t="s">
        <v>1002</v>
      </c>
      <c r="H858" s="277" t="s">
        <v>974</v>
      </c>
      <c r="I858" s="278">
        <v>5</v>
      </c>
      <c r="J858" s="227">
        <v>419010.96665276302</v>
      </c>
      <c r="K858" s="139">
        <f t="shared" si="238"/>
        <v>2095054.8332638151</v>
      </c>
      <c r="L858" s="10"/>
      <c r="M858" s="5"/>
      <c r="N858" s="367"/>
      <c r="O858" s="367"/>
    </row>
    <row r="859" spans="1:15" ht="15.6">
      <c r="A859" s="5"/>
      <c r="B859" s="9"/>
      <c r="C859" s="265" t="s">
        <v>1075</v>
      </c>
      <c r="D859" s="266"/>
      <c r="E859" s="266"/>
      <c r="F859" s="266"/>
      <c r="G859" s="267" t="s">
        <v>1004</v>
      </c>
      <c r="H859" s="277" t="s">
        <v>974</v>
      </c>
      <c r="I859" s="278">
        <v>1</v>
      </c>
      <c r="J859" s="227">
        <v>518084.73854642216</v>
      </c>
      <c r="K859" s="139">
        <f t="shared" si="238"/>
        <v>518084.73854642216</v>
      </c>
      <c r="L859" s="10"/>
      <c r="M859" s="5"/>
      <c r="N859" s="367"/>
      <c r="O859" s="367"/>
    </row>
    <row r="860" spans="1:15" ht="15.6">
      <c r="A860" s="5"/>
      <c r="B860" s="9"/>
      <c r="C860" s="265" t="s">
        <v>1076</v>
      </c>
      <c r="D860" s="266"/>
      <c r="E860" s="266"/>
      <c r="F860" s="266"/>
      <c r="G860" s="267" t="s">
        <v>1006</v>
      </c>
      <c r="H860" s="277" t="s">
        <v>974</v>
      </c>
      <c r="I860" s="278">
        <v>1</v>
      </c>
      <c r="J860" s="227">
        <v>478454.95024331391</v>
      </c>
      <c r="K860" s="139">
        <f t="shared" si="238"/>
        <v>478454.95024331391</v>
      </c>
      <c r="L860" s="10"/>
      <c r="M860" s="5"/>
      <c r="N860" s="367"/>
      <c r="O860" s="367"/>
    </row>
    <row r="861" spans="1:15" ht="15.6">
      <c r="A861" s="5"/>
      <c r="B861" s="9"/>
      <c r="C861" s="265" t="s">
        <v>1077</v>
      </c>
      <c r="D861" s="266"/>
      <c r="E861" s="266"/>
      <c r="F861" s="266"/>
      <c r="G861" s="267" t="s">
        <v>1008</v>
      </c>
      <c r="H861" s="277" t="s">
        <v>974</v>
      </c>
      <c r="I861" s="278">
        <v>1</v>
      </c>
      <c r="J861" s="227">
        <v>478454.95024331391</v>
      </c>
      <c r="K861" s="139">
        <f t="shared" si="238"/>
        <v>478454.95024331391</v>
      </c>
      <c r="L861" s="10"/>
      <c r="M861" s="5"/>
      <c r="N861" s="367"/>
      <c r="O861" s="367"/>
    </row>
    <row r="862" spans="1:15" ht="15.6">
      <c r="A862" s="5"/>
      <c r="B862" s="9"/>
      <c r="C862" s="265" t="s">
        <v>1078</v>
      </c>
      <c r="D862" s="266"/>
      <c r="E862" s="266"/>
      <c r="F862" s="266"/>
      <c r="G862" s="267" t="s">
        <v>1010</v>
      </c>
      <c r="H862" s="277" t="s">
        <v>974</v>
      </c>
      <c r="I862" s="278">
        <v>2</v>
      </c>
      <c r="J862" s="227">
        <v>500054.04447136499</v>
      </c>
      <c r="K862" s="139">
        <f t="shared" si="238"/>
        <v>1000108.08894273</v>
      </c>
      <c r="L862" s="10"/>
      <c r="M862" s="5"/>
      <c r="N862" s="367"/>
      <c r="O862" s="367"/>
    </row>
    <row r="863" spans="1:15" ht="15.6">
      <c r="A863" s="5"/>
      <c r="B863" s="9"/>
      <c r="C863" s="265" t="s">
        <v>1079</v>
      </c>
      <c r="D863" s="266"/>
      <c r="E863" s="266"/>
      <c r="F863" s="266"/>
      <c r="G863" s="267" t="s">
        <v>1012</v>
      </c>
      <c r="H863" s="277" t="s">
        <v>974</v>
      </c>
      <c r="I863" s="278">
        <v>3</v>
      </c>
      <c r="J863" s="227">
        <v>393489.84703133127</v>
      </c>
      <c r="K863" s="139">
        <f t="shared" si="238"/>
        <v>1180469.5410939939</v>
      </c>
      <c r="L863" s="10"/>
      <c r="M863" s="5"/>
      <c r="N863" s="367"/>
      <c r="O863" s="367"/>
    </row>
    <row r="864" spans="1:15" ht="15.6">
      <c r="A864" s="5"/>
      <c r="B864" s="9"/>
      <c r="C864" s="265" t="s">
        <v>1080</v>
      </c>
      <c r="D864" s="266"/>
      <c r="E864" s="266"/>
      <c r="F864" s="266"/>
      <c r="G864" s="267" t="s">
        <v>1014</v>
      </c>
      <c r="H864" s="277" t="s">
        <v>974</v>
      </c>
      <c r="I864" s="278">
        <v>2</v>
      </c>
      <c r="J864" s="227">
        <v>1613502.5172786154</v>
      </c>
      <c r="K864" s="139">
        <f t="shared" si="238"/>
        <v>3227005.0345572308</v>
      </c>
      <c r="L864" s="10"/>
      <c r="M864" s="5"/>
      <c r="N864" s="367"/>
      <c r="O864" s="367"/>
    </row>
    <row r="865" spans="1:15" ht="15.6">
      <c r="A865" s="5"/>
      <c r="B865" s="9"/>
      <c r="C865" s="265" t="s">
        <v>1081</v>
      </c>
      <c r="D865" s="266"/>
      <c r="E865" s="266"/>
      <c r="F865" s="266"/>
      <c r="G865" s="267" t="s">
        <v>1016</v>
      </c>
      <c r="H865" s="277" t="s">
        <v>974</v>
      </c>
      <c r="I865" s="278">
        <v>1</v>
      </c>
      <c r="J865" s="227">
        <v>696116.17775015731</v>
      </c>
      <c r="K865" s="139">
        <f t="shared" si="238"/>
        <v>696116.17775015731</v>
      </c>
      <c r="L865" s="10"/>
      <c r="M865" s="5"/>
      <c r="N865" s="367"/>
      <c r="O865" s="367"/>
    </row>
    <row r="866" spans="1:15" ht="15.6">
      <c r="A866" s="5"/>
      <c r="B866" s="9"/>
      <c r="C866" s="265" t="s">
        <v>1082</v>
      </c>
      <c r="D866" s="266"/>
      <c r="E866" s="266"/>
      <c r="F866" s="266"/>
      <c r="G866" s="267" t="s">
        <v>1018</v>
      </c>
      <c r="H866" s="277" t="s">
        <v>974</v>
      </c>
      <c r="I866" s="278">
        <v>1</v>
      </c>
      <c r="J866" s="227">
        <v>1714432.4722522493</v>
      </c>
      <c r="K866" s="139">
        <f t="shared" si="238"/>
        <v>1714432.4722522493</v>
      </c>
      <c r="L866" s="10"/>
      <c r="M866" s="5"/>
      <c r="N866" s="367"/>
      <c r="O866" s="367"/>
    </row>
    <row r="867" spans="1:15" ht="16.2" thickBot="1">
      <c r="A867" s="5"/>
      <c r="B867" s="9"/>
      <c r="C867" s="265" t="s">
        <v>1083</v>
      </c>
      <c r="D867" s="266"/>
      <c r="E867" s="266"/>
      <c r="F867" s="266"/>
      <c r="G867" s="267" t="s">
        <v>1020</v>
      </c>
      <c r="H867" s="277" t="s">
        <v>974</v>
      </c>
      <c r="I867" s="278">
        <v>2</v>
      </c>
      <c r="J867" s="227">
        <v>1613502.5172786154</v>
      </c>
      <c r="K867" s="139">
        <f t="shared" si="238"/>
        <v>3227005.0345572308</v>
      </c>
      <c r="L867" s="10"/>
      <c r="M867" s="5"/>
      <c r="N867" s="367"/>
      <c r="O867" s="367"/>
    </row>
    <row r="868" spans="1:15" ht="30" customHeight="1" thickBot="1">
      <c r="A868" s="5"/>
      <c r="B868" s="9"/>
      <c r="C868" s="219" t="s">
        <v>1084</v>
      </c>
      <c r="D868" s="220"/>
      <c r="E868" s="220"/>
      <c r="F868" s="220"/>
      <c r="G868" s="220" t="s">
        <v>1085</v>
      </c>
      <c r="H868" s="220"/>
      <c r="I868" s="221"/>
      <c r="J868" s="222"/>
      <c r="K868" s="223"/>
      <c r="L868" s="10"/>
      <c r="M868" s="5"/>
      <c r="N868" s="367"/>
      <c r="O868" s="367"/>
    </row>
    <row r="869" spans="1:15" ht="26.4">
      <c r="A869" s="5"/>
      <c r="B869" s="9"/>
      <c r="C869" s="265" t="s">
        <v>1086</v>
      </c>
      <c r="D869" s="266"/>
      <c r="E869" s="266"/>
      <c r="F869" s="266"/>
      <c r="G869" s="267" t="s">
        <v>1087</v>
      </c>
      <c r="H869" s="277" t="s">
        <v>974</v>
      </c>
      <c r="I869" s="278">
        <v>5</v>
      </c>
      <c r="J869" s="227">
        <v>2935908.5639488809</v>
      </c>
      <c r="K869" s="139">
        <f t="shared" ref="K869:K872" si="239">J869*I869</f>
        <v>14679542.819744404</v>
      </c>
      <c r="L869" s="10"/>
      <c r="M869" s="5"/>
      <c r="N869" s="367"/>
      <c r="O869" s="367"/>
    </row>
    <row r="870" spans="1:15" ht="26.4">
      <c r="A870" s="5"/>
      <c r="B870" s="9"/>
      <c r="C870" s="265" t="s">
        <v>1088</v>
      </c>
      <c r="D870" s="266"/>
      <c r="E870" s="266"/>
      <c r="F870" s="266"/>
      <c r="G870" s="267" t="s">
        <v>1089</v>
      </c>
      <c r="H870" s="277" t="s">
        <v>974</v>
      </c>
      <c r="I870" s="278">
        <v>3</v>
      </c>
      <c r="J870" s="227">
        <v>583483.04436641058</v>
      </c>
      <c r="K870" s="139">
        <f t="shared" si="239"/>
        <v>1750449.1330992319</v>
      </c>
      <c r="L870" s="10"/>
      <c r="M870" s="5"/>
      <c r="N870" s="367"/>
      <c r="O870" s="367"/>
    </row>
    <row r="871" spans="1:15" ht="26.4">
      <c r="A871" s="5"/>
      <c r="B871" s="9"/>
      <c r="C871" s="265" t="s">
        <v>1090</v>
      </c>
      <c r="D871" s="266"/>
      <c r="E871" s="266"/>
      <c r="F871" s="266"/>
      <c r="G871" s="267" t="s">
        <v>1091</v>
      </c>
      <c r="H871" s="277" t="s">
        <v>974</v>
      </c>
      <c r="I871" s="278">
        <v>1</v>
      </c>
      <c r="J871" s="227">
        <v>583483.04436641058</v>
      </c>
      <c r="K871" s="139">
        <f t="shared" si="239"/>
        <v>583483.04436641058</v>
      </c>
      <c r="L871" s="10"/>
      <c r="M871" s="5"/>
      <c r="N871" s="367"/>
      <c r="O871" s="367"/>
    </row>
    <row r="872" spans="1:15" ht="27" thickBot="1">
      <c r="A872" s="5"/>
      <c r="B872" s="9"/>
      <c r="C872" s="265" t="s">
        <v>1092</v>
      </c>
      <c r="D872" s="266"/>
      <c r="E872" s="266"/>
      <c r="F872" s="266"/>
      <c r="G872" s="267" t="s">
        <v>1093</v>
      </c>
      <c r="H872" s="277" t="s">
        <v>974</v>
      </c>
      <c r="I872" s="278">
        <v>1</v>
      </c>
      <c r="J872" s="227">
        <v>1024135.0370939109</v>
      </c>
      <c r="K872" s="139">
        <f t="shared" si="239"/>
        <v>1024135.0370939109</v>
      </c>
      <c r="L872" s="10"/>
      <c r="M872" s="5"/>
      <c r="N872" s="367"/>
      <c r="O872" s="367"/>
    </row>
    <row r="873" spans="1:15" ht="30" customHeight="1" thickBot="1">
      <c r="A873" s="5"/>
      <c r="B873" s="9"/>
      <c r="C873" s="219">
        <v>22.11</v>
      </c>
      <c r="D873" s="220"/>
      <c r="E873" s="220"/>
      <c r="F873" s="220"/>
      <c r="G873" s="220" t="s">
        <v>1094</v>
      </c>
      <c r="H873" s="220"/>
      <c r="I873" s="221"/>
      <c r="J873" s="222"/>
      <c r="K873" s="223"/>
      <c r="L873" s="10"/>
      <c r="M873" s="5"/>
      <c r="N873" s="367"/>
      <c r="O873" s="367"/>
    </row>
    <row r="874" spans="1:15" ht="52.8">
      <c r="A874" s="5"/>
      <c r="B874" s="9"/>
      <c r="C874" s="265" t="s">
        <v>1095</v>
      </c>
      <c r="D874" s="266"/>
      <c r="E874" s="266"/>
      <c r="F874" s="266"/>
      <c r="G874" s="267" t="s">
        <v>1096</v>
      </c>
      <c r="H874" s="277" t="s">
        <v>974</v>
      </c>
      <c r="I874" s="278">
        <v>2</v>
      </c>
      <c r="J874" s="227">
        <v>12007958.640022971</v>
      </c>
      <c r="K874" s="139">
        <f t="shared" ref="K874" si="240">J874*I874</f>
        <v>24015917.280045941</v>
      </c>
      <c r="L874" s="10"/>
      <c r="M874" s="5"/>
      <c r="N874" s="367"/>
      <c r="O874" s="367"/>
    </row>
    <row r="875" spans="1:15" ht="30" customHeight="1" thickBot="1">
      <c r="A875" s="5"/>
      <c r="B875" s="9"/>
      <c r="C875" s="140" t="s">
        <v>18</v>
      </c>
      <c r="D875" s="159"/>
      <c r="E875" s="159"/>
      <c r="F875" s="159"/>
      <c r="G875" s="162"/>
      <c r="H875" s="161"/>
      <c r="I875" s="249"/>
      <c r="J875" s="143"/>
      <c r="K875" s="345">
        <f>SUM(K818:K874)</f>
        <v>530774684.84777284</v>
      </c>
      <c r="L875" s="10"/>
      <c r="M875" s="5"/>
      <c r="N875" s="367"/>
      <c r="O875" s="367"/>
    </row>
    <row r="876" spans="1:15" ht="30" customHeight="1" thickBot="1">
      <c r="A876" s="5"/>
      <c r="B876" s="9"/>
      <c r="C876" s="132"/>
      <c r="D876" s="133"/>
      <c r="E876" s="133"/>
      <c r="F876" s="133"/>
      <c r="G876" s="133" t="s">
        <v>1097</v>
      </c>
      <c r="H876" s="133"/>
      <c r="I876" s="133"/>
      <c r="J876" s="133"/>
      <c r="K876" s="134"/>
      <c r="L876" s="10"/>
      <c r="M876" s="5"/>
      <c r="N876" s="367"/>
      <c r="O876" s="367"/>
    </row>
    <row r="877" spans="1:15" ht="30" customHeight="1" thickBot="1">
      <c r="A877" s="5"/>
      <c r="B877" s="9"/>
      <c r="C877" s="219"/>
      <c r="D877" s="220"/>
      <c r="E877" s="220"/>
      <c r="F877" s="220"/>
      <c r="G877" s="220" t="s">
        <v>1098</v>
      </c>
      <c r="H877" s="220"/>
      <c r="I877" s="221"/>
      <c r="J877" s="222"/>
      <c r="K877" s="223"/>
      <c r="L877" s="10"/>
      <c r="M877" s="5"/>
      <c r="N877" s="367"/>
      <c r="O877" s="367"/>
    </row>
    <row r="878" spans="1:15" ht="30" customHeight="1" thickBot="1">
      <c r="A878" s="5"/>
      <c r="B878" s="9"/>
      <c r="C878" s="219">
        <v>23.1</v>
      </c>
      <c r="D878" s="220"/>
      <c r="E878" s="220"/>
      <c r="F878" s="220"/>
      <c r="G878" s="220" t="s">
        <v>1099</v>
      </c>
      <c r="H878" s="220"/>
      <c r="I878" s="221"/>
      <c r="J878" s="222"/>
      <c r="K878" s="223"/>
      <c r="L878" s="10"/>
      <c r="M878" s="5"/>
      <c r="N878" s="367"/>
      <c r="O878" s="367"/>
    </row>
    <row r="879" spans="1:15" ht="16.2" thickBot="1">
      <c r="A879" s="5"/>
      <c r="B879" s="9"/>
      <c r="C879" s="265" t="s">
        <v>1100</v>
      </c>
      <c r="D879" s="266"/>
      <c r="E879" s="266"/>
      <c r="F879" s="266"/>
      <c r="G879" s="267" t="s">
        <v>1101</v>
      </c>
      <c r="H879" s="277" t="s">
        <v>974</v>
      </c>
      <c r="I879" s="278">
        <v>4</v>
      </c>
      <c r="J879" s="227">
        <v>17904293.75</v>
      </c>
      <c r="K879" s="139">
        <f t="shared" ref="K879" si="241">J879*I879</f>
        <v>71617175</v>
      </c>
      <c r="L879" s="10"/>
      <c r="M879" s="5"/>
      <c r="N879" s="367"/>
      <c r="O879" s="367"/>
    </row>
    <row r="880" spans="1:15" ht="30" customHeight="1" thickBot="1">
      <c r="A880" s="5"/>
      <c r="B880" s="9"/>
      <c r="C880" s="219">
        <v>23.2</v>
      </c>
      <c r="D880" s="220"/>
      <c r="E880" s="220"/>
      <c r="F880" s="220"/>
      <c r="G880" s="220" t="s">
        <v>1102</v>
      </c>
      <c r="H880" s="220"/>
      <c r="I880" s="221"/>
      <c r="J880" s="222"/>
      <c r="K880" s="223"/>
      <c r="L880" s="10"/>
      <c r="M880" s="5"/>
      <c r="N880" s="367"/>
      <c r="O880" s="367"/>
    </row>
    <row r="881" spans="1:15" ht="16.2" thickBot="1">
      <c r="A881" s="5"/>
      <c r="B881" s="9"/>
      <c r="C881" s="265" t="s">
        <v>1103</v>
      </c>
      <c r="D881" s="266"/>
      <c r="E881" s="266"/>
      <c r="F881" s="266"/>
      <c r="G881" s="267" t="s">
        <v>1104</v>
      </c>
      <c r="H881" s="307" t="s">
        <v>974</v>
      </c>
      <c r="I881" s="308">
        <v>3</v>
      </c>
      <c r="J881" s="306">
        <v>2797987.5</v>
      </c>
      <c r="K881" s="139">
        <f t="shared" ref="K881" si="242">J881*I881</f>
        <v>8393962.5</v>
      </c>
      <c r="L881" s="10"/>
      <c r="M881" s="5"/>
      <c r="N881" s="367"/>
      <c r="O881" s="367"/>
    </row>
    <row r="882" spans="1:15" ht="30" customHeight="1" thickBot="1">
      <c r="A882" s="5"/>
      <c r="B882" s="9"/>
      <c r="C882" s="219">
        <v>23.3</v>
      </c>
      <c r="D882" s="220"/>
      <c r="E882" s="220"/>
      <c r="F882" s="220"/>
      <c r="G882" s="220" t="s">
        <v>1105</v>
      </c>
      <c r="H882" s="220"/>
      <c r="I882" s="221"/>
      <c r="J882" s="222"/>
      <c r="K882" s="223"/>
      <c r="L882" s="10"/>
      <c r="M882" s="5"/>
      <c r="N882" s="367"/>
      <c r="O882" s="367"/>
    </row>
    <row r="883" spans="1:15" ht="15.6">
      <c r="A883" s="5"/>
      <c r="B883" s="9"/>
      <c r="C883" s="265" t="s">
        <v>1106</v>
      </c>
      <c r="D883" s="266"/>
      <c r="E883" s="266"/>
      <c r="F883" s="266"/>
      <c r="G883" s="267" t="s">
        <v>1107</v>
      </c>
      <c r="H883" s="277" t="s">
        <v>974</v>
      </c>
      <c r="I883" s="278">
        <v>1</v>
      </c>
      <c r="J883" s="227">
        <v>5511145</v>
      </c>
      <c r="K883" s="139">
        <f t="shared" ref="K883:K884" si="243">J883*I883</f>
        <v>5511145</v>
      </c>
      <c r="L883" s="10"/>
      <c r="M883" s="5"/>
      <c r="N883" s="367"/>
      <c r="O883" s="367"/>
    </row>
    <row r="884" spans="1:15" ht="30" customHeight="1" thickBot="1">
      <c r="A884" s="5"/>
      <c r="B884" s="9"/>
      <c r="C884" s="265" t="s">
        <v>1108</v>
      </c>
      <c r="D884" s="266"/>
      <c r="E884" s="266"/>
      <c r="F884" s="266"/>
      <c r="G884" s="267" t="s">
        <v>1109</v>
      </c>
      <c r="H884" s="277" t="s">
        <v>974</v>
      </c>
      <c r="I884" s="278">
        <v>1</v>
      </c>
      <c r="J884" s="227">
        <v>12418458.75</v>
      </c>
      <c r="K884" s="139">
        <f t="shared" si="243"/>
        <v>12418458.75</v>
      </c>
      <c r="L884" s="10"/>
      <c r="M884" s="5"/>
      <c r="N884" s="367"/>
      <c r="O884" s="367"/>
    </row>
    <row r="885" spans="1:15" ht="30" customHeight="1" thickBot="1">
      <c r="A885" s="5"/>
      <c r="B885" s="9"/>
      <c r="C885" s="219">
        <v>23.4</v>
      </c>
      <c r="D885" s="220"/>
      <c r="E885" s="220"/>
      <c r="F885" s="220"/>
      <c r="G885" s="220" t="s">
        <v>1110</v>
      </c>
      <c r="H885" s="220"/>
      <c r="I885" s="221"/>
      <c r="J885" s="222"/>
      <c r="K885" s="223"/>
      <c r="L885" s="10"/>
      <c r="M885" s="5"/>
      <c r="N885" s="367"/>
      <c r="O885" s="367"/>
    </row>
    <row r="886" spans="1:15" ht="15.6">
      <c r="A886" s="5"/>
      <c r="B886" s="9"/>
      <c r="C886" s="265" t="s">
        <v>1111</v>
      </c>
      <c r="D886" s="266"/>
      <c r="E886" s="266"/>
      <c r="F886" s="266"/>
      <c r="G886" s="267" t="s">
        <v>1112</v>
      </c>
      <c r="H886" s="277" t="s">
        <v>974</v>
      </c>
      <c r="I886" s="278">
        <v>2</v>
      </c>
      <c r="J886" s="227">
        <v>27123555</v>
      </c>
      <c r="K886" s="139">
        <f t="shared" ref="K886:K902" si="244">J886*I886</f>
        <v>54247110</v>
      </c>
      <c r="L886" s="10"/>
      <c r="M886" s="5"/>
      <c r="N886" s="367"/>
      <c r="O886" s="367"/>
    </row>
    <row r="887" spans="1:15" ht="15.6">
      <c r="A887" s="5"/>
      <c r="B887" s="9"/>
      <c r="C887" s="265" t="s">
        <v>1113</v>
      </c>
      <c r="D887" s="266"/>
      <c r="E887" s="266"/>
      <c r="F887" s="266"/>
      <c r="G887" s="267" t="s">
        <v>1114</v>
      </c>
      <c r="H887" s="277" t="s">
        <v>974</v>
      </c>
      <c r="I887" s="278">
        <v>2</v>
      </c>
      <c r="J887" s="227">
        <v>24778001.25</v>
      </c>
      <c r="K887" s="139">
        <f t="shared" si="244"/>
        <v>49556002.5</v>
      </c>
      <c r="L887" s="10"/>
      <c r="M887" s="5"/>
      <c r="N887" s="367"/>
      <c r="O887" s="367"/>
    </row>
    <row r="888" spans="1:15" ht="15.6">
      <c r="A888" s="5"/>
      <c r="B888" s="9"/>
      <c r="C888" s="265" t="s">
        <v>1115</v>
      </c>
      <c r="D888" s="266"/>
      <c r="E888" s="266"/>
      <c r="F888" s="266"/>
      <c r="G888" s="267" t="s">
        <v>1116</v>
      </c>
      <c r="H888" s="277" t="s">
        <v>974</v>
      </c>
      <c r="I888" s="278">
        <v>1</v>
      </c>
      <c r="J888" s="227">
        <v>6736042.5</v>
      </c>
      <c r="K888" s="139">
        <f t="shared" si="244"/>
        <v>6736042.5</v>
      </c>
      <c r="L888" s="10"/>
      <c r="M888" s="5"/>
      <c r="N888" s="367"/>
      <c r="O888" s="367"/>
    </row>
    <row r="889" spans="1:15" ht="15.6">
      <c r="A889" s="5"/>
      <c r="B889" s="9"/>
      <c r="C889" s="265" t="s">
        <v>1117</v>
      </c>
      <c r="D889" s="266"/>
      <c r="E889" s="266"/>
      <c r="F889" s="266"/>
      <c r="G889" s="267" t="s">
        <v>1118</v>
      </c>
      <c r="H889" s="277" t="s">
        <v>974</v>
      </c>
      <c r="I889" s="278">
        <v>1</v>
      </c>
      <c r="J889" s="227">
        <v>4932251.25</v>
      </c>
      <c r="K889" s="139">
        <f t="shared" si="244"/>
        <v>4932251.25</v>
      </c>
      <c r="L889" s="10"/>
      <c r="M889" s="5"/>
      <c r="N889" s="367"/>
      <c r="O889" s="367"/>
    </row>
    <row r="890" spans="1:15" ht="15.6">
      <c r="A890" s="5"/>
      <c r="B890" s="9"/>
      <c r="C890" s="265" t="s">
        <v>1119</v>
      </c>
      <c r="D890" s="266"/>
      <c r="E890" s="266"/>
      <c r="F890" s="266"/>
      <c r="G890" s="267" t="s">
        <v>1120</v>
      </c>
      <c r="H890" s="277" t="s">
        <v>974</v>
      </c>
      <c r="I890" s="278">
        <v>2</v>
      </c>
      <c r="J890" s="227">
        <v>3849275</v>
      </c>
      <c r="K890" s="139">
        <f t="shared" si="244"/>
        <v>7698550</v>
      </c>
      <c r="L890" s="10"/>
      <c r="M890" s="5"/>
      <c r="N890" s="367"/>
      <c r="O890" s="367"/>
    </row>
    <row r="891" spans="1:15" ht="15.6">
      <c r="A891" s="5"/>
      <c r="B891" s="9"/>
      <c r="C891" s="265" t="s">
        <v>1121</v>
      </c>
      <c r="D891" s="266"/>
      <c r="E891" s="266"/>
      <c r="F891" s="266"/>
      <c r="G891" s="267" t="s">
        <v>1122</v>
      </c>
      <c r="H891" s="277" t="s">
        <v>974</v>
      </c>
      <c r="I891" s="278">
        <v>2</v>
      </c>
      <c r="J891" s="227">
        <v>5126255</v>
      </c>
      <c r="K891" s="139">
        <f t="shared" si="244"/>
        <v>10252510</v>
      </c>
      <c r="L891" s="10"/>
      <c r="M891" s="5"/>
      <c r="N891" s="367"/>
      <c r="O891" s="367"/>
    </row>
    <row r="892" spans="1:15" ht="15.6">
      <c r="A892" s="5"/>
      <c r="B892" s="9"/>
      <c r="C892" s="265" t="s">
        <v>1123</v>
      </c>
      <c r="D892" s="266"/>
      <c r="E892" s="266"/>
      <c r="F892" s="266"/>
      <c r="G892" s="267" t="s">
        <v>1124</v>
      </c>
      <c r="H892" s="277" t="s">
        <v>974</v>
      </c>
      <c r="I892" s="278">
        <v>2</v>
      </c>
      <c r="J892" s="227">
        <v>4751755</v>
      </c>
      <c r="K892" s="139">
        <f t="shared" si="244"/>
        <v>9503510</v>
      </c>
      <c r="L892" s="10"/>
      <c r="M892" s="5"/>
      <c r="N892" s="367"/>
      <c r="O892" s="367"/>
    </row>
    <row r="893" spans="1:15" ht="15.6">
      <c r="A893" s="5"/>
      <c r="B893" s="9"/>
      <c r="C893" s="265" t="s">
        <v>1125</v>
      </c>
      <c r="D893" s="266"/>
      <c r="E893" s="266"/>
      <c r="F893" s="266"/>
      <c r="G893" s="267" t="s">
        <v>1126</v>
      </c>
      <c r="H893" s="277" t="s">
        <v>974</v>
      </c>
      <c r="I893" s="278">
        <v>1</v>
      </c>
      <c r="J893" s="227">
        <v>21635926.25</v>
      </c>
      <c r="K893" s="139">
        <f t="shared" si="244"/>
        <v>21635926.25</v>
      </c>
      <c r="L893" s="10"/>
      <c r="M893" s="5"/>
      <c r="N893" s="367"/>
      <c r="O893" s="367"/>
    </row>
    <row r="894" spans="1:15" ht="15.6">
      <c r="A894" s="5"/>
      <c r="B894" s="9"/>
      <c r="C894" s="265" t="s">
        <v>1127</v>
      </c>
      <c r="D894" s="266"/>
      <c r="E894" s="266"/>
      <c r="F894" s="266"/>
      <c r="G894" s="267" t="s">
        <v>1128</v>
      </c>
      <c r="H894" s="277" t="s">
        <v>974</v>
      </c>
      <c r="I894" s="278">
        <v>1</v>
      </c>
      <c r="J894" s="227">
        <v>32948636.25</v>
      </c>
      <c r="K894" s="139">
        <f t="shared" si="244"/>
        <v>32948636.25</v>
      </c>
      <c r="L894" s="10"/>
      <c r="M894" s="5"/>
      <c r="N894" s="367"/>
      <c r="O894" s="367"/>
    </row>
    <row r="895" spans="1:15" ht="15.6">
      <c r="A895" s="5"/>
      <c r="B895" s="9"/>
      <c r="C895" s="265" t="s">
        <v>1129</v>
      </c>
      <c r="D895" s="266"/>
      <c r="E895" s="266"/>
      <c r="F895" s="266"/>
      <c r="G895" s="267" t="s">
        <v>1130</v>
      </c>
      <c r="H895" s="277" t="s">
        <v>974</v>
      </c>
      <c r="I895" s="278">
        <v>1</v>
      </c>
      <c r="J895" s="227">
        <v>17708331.25</v>
      </c>
      <c r="K895" s="139">
        <f t="shared" si="244"/>
        <v>17708331.25</v>
      </c>
      <c r="L895" s="10"/>
      <c r="M895" s="5"/>
      <c r="N895" s="367"/>
      <c r="O895" s="367"/>
    </row>
    <row r="896" spans="1:15" ht="15.6">
      <c r="A896" s="5"/>
      <c r="B896" s="9"/>
      <c r="C896" s="265" t="s">
        <v>1131</v>
      </c>
      <c r="D896" s="266"/>
      <c r="E896" s="266"/>
      <c r="F896" s="266"/>
      <c r="G896" s="267" t="s">
        <v>1114</v>
      </c>
      <c r="H896" s="277" t="s">
        <v>974</v>
      </c>
      <c r="I896" s="278">
        <v>1</v>
      </c>
      <c r="J896" s="227">
        <v>24778001.25</v>
      </c>
      <c r="K896" s="139">
        <f t="shared" si="244"/>
        <v>24778001.25</v>
      </c>
      <c r="L896" s="10"/>
      <c r="M896" s="5"/>
      <c r="N896" s="367"/>
      <c r="O896" s="367"/>
    </row>
    <row r="897" spans="1:15" ht="15.6">
      <c r="A897" s="5"/>
      <c r="B897" s="9"/>
      <c r="C897" s="265" t="s">
        <v>1132</v>
      </c>
      <c r="D897" s="266"/>
      <c r="E897" s="266"/>
      <c r="F897" s="266"/>
      <c r="G897" s="267" t="s">
        <v>1133</v>
      </c>
      <c r="H897" s="277" t="s">
        <v>974</v>
      </c>
      <c r="I897" s="278">
        <v>1</v>
      </c>
      <c r="J897" s="227">
        <v>44598801.25</v>
      </c>
      <c r="K897" s="139">
        <f t="shared" si="244"/>
        <v>44598801.25</v>
      </c>
      <c r="L897" s="10"/>
      <c r="M897" s="5"/>
      <c r="N897" s="367"/>
      <c r="O897" s="367"/>
    </row>
    <row r="898" spans="1:15" ht="15.6">
      <c r="A898" s="5"/>
      <c r="B898" s="9"/>
      <c r="C898" s="265" t="s">
        <v>1134</v>
      </c>
      <c r="D898" s="266"/>
      <c r="E898" s="266"/>
      <c r="F898" s="266"/>
      <c r="G898" s="267" t="s">
        <v>1135</v>
      </c>
      <c r="H898" s="277" t="s">
        <v>974</v>
      </c>
      <c r="I898" s="278">
        <v>1</v>
      </c>
      <c r="J898" s="227">
        <v>25563521.25</v>
      </c>
      <c r="K898" s="139">
        <f t="shared" si="244"/>
        <v>25563521.25</v>
      </c>
      <c r="L898" s="10"/>
      <c r="M898" s="5"/>
      <c r="N898" s="367"/>
      <c r="O898" s="367"/>
    </row>
    <row r="899" spans="1:15" ht="15.6">
      <c r="A899" s="5"/>
      <c r="B899" s="9"/>
      <c r="C899" s="265" t="s">
        <v>1136</v>
      </c>
      <c r="D899" s="266"/>
      <c r="E899" s="266"/>
      <c r="F899" s="266"/>
      <c r="G899" s="267" t="s">
        <v>1137</v>
      </c>
      <c r="H899" s="277" t="s">
        <v>974</v>
      </c>
      <c r="I899" s="278">
        <v>1</v>
      </c>
      <c r="J899" s="227">
        <v>10638660</v>
      </c>
      <c r="K899" s="139">
        <f t="shared" si="244"/>
        <v>10638660</v>
      </c>
      <c r="L899" s="10"/>
      <c r="M899" s="5"/>
      <c r="N899" s="367"/>
      <c r="O899" s="367"/>
    </row>
    <row r="900" spans="1:15" ht="39.6">
      <c r="A900" s="5"/>
      <c r="B900" s="9"/>
      <c r="C900" s="265" t="s">
        <v>1138</v>
      </c>
      <c r="D900" s="266"/>
      <c r="E900" s="266"/>
      <c r="F900" s="266"/>
      <c r="G900" s="267" t="s">
        <v>1139</v>
      </c>
      <c r="H900" s="277" t="s">
        <v>974</v>
      </c>
      <c r="I900" s="278">
        <v>4</v>
      </c>
      <c r="J900" s="227">
        <v>8116097.5</v>
      </c>
      <c r="K900" s="139">
        <f t="shared" si="244"/>
        <v>32464390</v>
      </c>
      <c r="L900" s="10"/>
      <c r="M900" s="5"/>
      <c r="N900" s="367"/>
      <c r="O900" s="367"/>
    </row>
    <row r="901" spans="1:15" ht="15.6">
      <c r="A901" s="5"/>
      <c r="B901" s="9"/>
      <c r="C901" s="265" t="s">
        <v>1140</v>
      </c>
      <c r="D901" s="266"/>
      <c r="E901" s="266"/>
      <c r="F901" s="266"/>
      <c r="G901" s="267" t="s">
        <v>1141</v>
      </c>
      <c r="H901" s="277" t="s">
        <v>974</v>
      </c>
      <c r="I901" s="278">
        <v>4</v>
      </c>
      <c r="J901" s="227">
        <v>26248766.25</v>
      </c>
      <c r="K901" s="139">
        <f t="shared" si="244"/>
        <v>104995065</v>
      </c>
      <c r="L901" s="10"/>
      <c r="M901" s="5"/>
      <c r="N901" s="367"/>
      <c r="O901" s="367"/>
    </row>
    <row r="902" spans="1:15" ht="16.2" thickBot="1">
      <c r="A902" s="5"/>
      <c r="B902" s="9"/>
      <c r="C902" s="265" t="s">
        <v>1142</v>
      </c>
      <c r="D902" s="266"/>
      <c r="E902" s="266"/>
      <c r="F902" s="266"/>
      <c r="G902" s="267" t="s">
        <v>1143</v>
      </c>
      <c r="H902" s="277" t="s">
        <v>974</v>
      </c>
      <c r="I902" s="278">
        <v>4</v>
      </c>
      <c r="J902" s="227">
        <v>21899778.75</v>
      </c>
      <c r="K902" s="139">
        <f t="shared" si="244"/>
        <v>87599115</v>
      </c>
      <c r="L902" s="10"/>
      <c r="M902" s="5"/>
      <c r="N902" s="367"/>
      <c r="O902" s="367"/>
    </row>
    <row r="903" spans="1:15" ht="30" customHeight="1" thickBot="1">
      <c r="A903" s="5"/>
      <c r="B903" s="9"/>
      <c r="C903" s="219">
        <v>23.5</v>
      </c>
      <c r="D903" s="220"/>
      <c r="E903" s="220"/>
      <c r="F903" s="220"/>
      <c r="G903" s="220" t="s">
        <v>1144</v>
      </c>
      <c r="H903" s="220"/>
      <c r="I903" s="221"/>
      <c r="J903" s="222"/>
      <c r="K903" s="223"/>
      <c r="L903" s="10"/>
      <c r="M903" s="5"/>
      <c r="N903" s="367"/>
      <c r="O903" s="367"/>
    </row>
    <row r="904" spans="1:15" ht="15.6">
      <c r="A904" s="5"/>
      <c r="B904" s="9"/>
      <c r="C904" s="265" t="s">
        <v>1145</v>
      </c>
      <c r="D904" s="266"/>
      <c r="E904" s="266"/>
      <c r="F904" s="266"/>
      <c r="G904" s="267" t="s">
        <v>1146</v>
      </c>
      <c r="H904" s="277" t="s">
        <v>974</v>
      </c>
      <c r="I904" s="278">
        <v>8</v>
      </c>
      <c r="J904" s="227">
        <v>6213285</v>
      </c>
      <c r="K904" s="139">
        <f t="shared" ref="K904:K907" si="245">J904*I904</f>
        <v>49706280</v>
      </c>
      <c r="L904" s="10"/>
      <c r="M904" s="5"/>
      <c r="N904" s="367"/>
      <c r="O904" s="367"/>
    </row>
    <row r="905" spans="1:15" ht="15.6">
      <c r="A905" s="5"/>
      <c r="B905" s="9"/>
      <c r="C905" s="265" t="s">
        <v>1147</v>
      </c>
      <c r="D905" s="266"/>
      <c r="E905" s="266"/>
      <c r="F905" s="266"/>
      <c r="G905" s="267" t="s">
        <v>1148</v>
      </c>
      <c r="H905" s="277" t="s">
        <v>974</v>
      </c>
      <c r="I905" s="278">
        <v>4</v>
      </c>
      <c r="J905" s="227">
        <v>5353482.5</v>
      </c>
      <c r="K905" s="139">
        <f t="shared" si="245"/>
        <v>21413930</v>
      </c>
      <c r="L905" s="10"/>
      <c r="M905" s="5"/>
      <c r="N905" s="367"/>
      <c r="O905" s="367"/>
    </row>
    <row r="906" spans="1:15" ht="15.6">
      <c r="A906" s="5"/>
      <c r="B906" s="9"/>
      <c r="C906" s="265" t="s">
        <v>1149</v>
      </c>
      <c r="D906" s="266"/>
      <c r="E906" s="266"/>
      <c r="F906" s="266"/>
      <c r="G906" s="267" t="s">
        <v>1150</v>
      </c>
      <c r="H906" s="277" t="s">
        <v>974</v>
      </c>
      <c r="I906" s="278">
        <v>4</v>
      </c>
      <c r="J906" s="227">
        <v>10706966.25</v>
      </c>
      <c r="K906" s="139">
        <f t="shared" si="245"/>
        <v>42827865</v>
      </c>
      <c r="L906" s="10"/>
      <c r="M906" s="5"/>
      <c r="N906" s="367"/>
      <c r="O906" s="367"/>
    </row>
    <row r="907" spans="1:15" ht="16.2" thickBot="1">
      <c r="A907" s="5"/>
      <c r="B907" s="9"/>
      <c r="C907" s="265" t="s">
        <v>1151</v>
      </c>
      <c r="D907" s="266"/>
      <c r="E907" s="266"/>
      <c r="F907" s="266"/>
      <c r="G907" s="267" t="s">
        <v>1152</v>
      </c>
      <c r="H907" s="277" t="s">
        <v>974</v>
      </c>
      <c r="I907" s="278">
        <v>5</v>
      </c>
      <c r="J907" s="227">
        <v>3339025</v>
      </c>
      <c r="K907" s="139">
        <f t="shared" si="245"/>
        <v>16695125</v>
      </c>
      <c r="L907" s="10"/>
      <c r="M907" s="5"/>
      <c r="N907" s="367"/>
      <c r="O907" s="367"/>
    </row>
    <row r="908" spans="1:15" ht="30" customHeight="1" thickBot="1">
      <c r="A908" s="5"/>
      <c r="B908" s="9"/>
      <c r="C908" s="219">
        <v>23.7</v>
      </c>
      <c r="D908" s="220"/>
      <c r="E908" s="220"/>
      <c r="F908" s="220"/>
      <c r="G908" s="220" t="s">
        <v>1153</v>
      </c>
      <c r="H908" s="220"/>
      <c r="I908" s="221"/>
      <c r="J908" s="222"/>
      <c r="K908" s="223"/>
      <c r="L908" s="10"/>
      <c r="M908" s="5"/>
      <c r="N908" s="367"/>
      <c r="O908" s="367"/>
    </row>
    <row r="909" spans="1:15" ht="15.6">
      <c r="A909" s="5"/>
      <c r="B909" s="9"/>
      <c r="C909" s="265" t="s">
        <v>1154</v>
      </c>
      <c r="D909" s="266"/>
      <c r="E909" s="266"/>
      <c r="F909" s="266"/>
      <c r="G909" s="267" t="s">
        <v>1155</v>
      </c>
      <c r="H909" s="277" t="s">
        <v>147</v>
      </c>
      <c r="I909" s="278">
        <v>1</v>
      </c>
      <c r="J909" s="227">
        <v>3711136.25</v>
      </c>
      <c r="K909" s="139">
        <f t="shared" ref="K909:K910" si="246">J909*I909</f>
        <v>3711136.25</v>
      </c>
      <c r="L909" s="10"/>
      <c r="M909" s="5"/>
      <c r="N909" s="367"/>
      <c r="O909" s="367"/>
    </row>
    <row r="910" spans="1:15" ht="16.2" thickBot="1">
      <c r="A910" s="5"/>
      <c r="B910" s="9"/>
      <c r="C910" s="265" t="s">
        <v>1156</v>
      </c>
      <c r="D910" s="266"/>
      <c r="E910" s="266"/>
      <c r="F910" s="266"/>
      <c r="G910" s="267" t="s">
        <v>1157</v>
      </c>
      <c r="H910" s="277" t="s">
        <v>147</v>
      </c>
      <c r="I910" s="278">
        <v>4</v>
      </c>
      <c r="J910" s="227">
        <v>4964138.75</v>
      </c>
      <c r="K910" s="139">
        <f t="shared" si="246"/>
        <v>19856555</v>
      </c>
      <c r="L910" s="10"/>
      <c r="M910" s="5"/>
      <c r="N910" s="367"/>
      <c r="O910" s="367"/>
    </row>
    <row r="911" spans="1:15" ht="42" thickBot="1">
      <c r="A911" s="5"/>
      <c r="B911" s="9"/>
      <c r="C911" s="219">
        <v>23.8</v>
      </c>
      <c r="D911" s="220"/>
      <c r="E911" s="220"/>
      <c r="F911" s="220"/>
      <c r="G911" s="327" t="s">
        <v>1158</v>
      </c>
      <c r="H911" s="220"/>
      <c r="I911" s="221"/>
      <c r="J911" s="222"/>
      <c r="K911" s="223"/>
      <c r="L911" s="10"/>
      <c r="M911" s="5"/>
      <c r="N911" s="367"/>
      <c r="O911" s="367"/>
    </row>
    <row r="912" spans="1:15" ht="16.2" thickBot="1">
      <c r="A912" s="5"/>
      <c r="B912" s="9"/>
      <c r="C912" s="265" t="s">
        <v>1159</v>
      </c>
      <c r="D912" s="266"/>
      <c r="E912" s="266"/>
      <c r="F912" s="266"/>
      <c r="G912" s="267" t="s">
        <v>1160</v>
      </c>
      <c r="H912" s="277" t="s">
        <v>974</v>
      </c>
      <c r="I912" s="278">
        <v>4</v>
      </c>
      <c r="J912" s="227">
        <v>55498625</v>
      </c>
      <c r="K912" s="139">
        <f t="shared" ref="K912" si="247">J912*I912</f>
        <v>221994500</v>
      </c>
      <c r="L912" s="10"/>
      <c r="M912" s="5"/>
      <c r="N912" s="367"/>
      <c r="O912" s="367"/>
    </row>
    <row r="913" spans="1:15" ht="30" customHeight="1" thickBot="1">
      <c r="A913" s="5"/>
      <c r="B913" s="9"/>
      <c r="C913" s="219">
        <v>23.9</v>
      </c>
      <c r="D913" s="220"/>
      <c r="E913" s="220"/>
      <c r="F913" s="220"/>
      <c r="G913" s="220" t="s">
        <v>1022</v>
      </c>
      <c r="H913" s="220"/>
      <c r="I913" s="221"/>
      <c r="J913" s="222"/>
      <c r="K913" s="223"/>
      <c r="L913" s="10"/>
      <c r="M913" s="5"/>
      <c r="N913" s="367"/>
      <c r="O913" s="367"/>
    </row>
    <row r="914" spans="1:15" ht="15.6">
      <c r="A914" s="5"/>
      <c r="B914" s="9"/>
      <c r="C914" s="265" t="s">
        <v>1161</v>
      </c>
      <c r="D914" s="266"/>
      <c r="E914" s="266"/>
      <c r="F914" s="266"/>
      <c r="G914" s="267" t="s">
        <v>1160</v>
      </c>
      <c r="H914" s="277" t="s">
        <v>974</v>
      </c>
      <c r="I914" s="278">
        <v>4</v>
      </c>
      <c r="J914" s="227">
        <v>55498625</v>
      </c>
      <c r="K914" s="139">
        <f t="shared" ref="K914:K915" si="248">J914*I914</f>
        <v>221994500</v>
      </c>
      <c r="L914" s="10"/>
      <c r="M914" s="5"/>
      <c r="N914" s="367"/>
      <c r="O914" s="367"/>
    </row>
    <row r="915" spans="1:15" ht="16.2" thickBot="1">
      <c r="A915" s="5"/>
      <c r="B915" s="9"/>
      <c r="C915" s="265" t="s">
        <v>1162</v>
      </c>
      <c r="D915" s="266"/>
      <c r="E915" s="266"/>
      <c r="F915" s="266"/>
      <c r="G915" s="267" t="s">
        <v>1024</v>
      </c>
      <c r="H915" s="277" t="s">
        <v>974</v>
      </c>
      <c r="I915" s="278">
        <v>1</v>
      </c>
      <c r="J915" s="227">
        <v>36973906.25</v>
      </c>
      <c r="K915" s="139">
        <f t="shared" si="248"/>
        <v>36973906.25</v>
      </c>
      <c r="L915" s="10"/>
      <c r="M915" s="5"/>
      <c r="N915" s="367"/>
      <c r="O915" s="367"/>
    </row>
    <row r="916" spans="1:15" ht="30" customHeight="1" thickBot="1">
      <c r="A916" s="5"/>
      <c r="B916" s="9"/>
      <c r="C916" s="219" t="s">
        <v>1163</v>
      </c>
      <c r="D916" s="220"/>
      <c r="E916" s="220"/>
      <c r="F916" s="220"/>
      <c r="G916" s="220" t="s">
        <v>1025</v>
      </c>
      <c r="H916" s="220"/>
      <c r="I916" s="221"/>
      <c r="J916" s="222"/>
      <c r="K916" s="223"/>
      <c r="L916" s="10"/>
      <c r="M916" s="5"/>
      <c r="N916" s="367"/>
      <c r="O916" s="367"/>
    </row>
    <row r="917" spans="1:15" ht="16.2" thickBot="1">
      <c r="A917" s="5"/>
      <c r="B917" s="9"/>
      <c r="C917" s="265" t="s">
        <v>1164</v>
      </c>
      <c r="D917" s="266"/>
      <c r="E917" s="266"/>
      <c r="F917" s="266"/>
      <c r="G917" s="267" t="s">
        <v>597</v>
      </c>
      <c r="H917" s="277" t="s">
        <v>974</v>
      </c>
      <c r="I917" s="278">
        <v>2</v>
      </c>
      <c r="J917" s="227">
        <v>7255252.5</v>
      </c>
      <c r="K917" s="139">
        <f t="shared" ref="K917" si="249">J917*I917</f>
        <v>14510505</v>
      </c>
      <c r="L917" s="10"/>
      <c r="M917" s="5"/>
      <c r="N917" s="367"/>
      <c r="O917" s="367"/>
    </row>
    <row r="918" spans="1:15" ht="30" customHeight="1" thickBot="1">
      <c r="A918" s="5"/>
      <c r="B918" s="9"/>
      <c r="C918" s="219">
        <v>23.11</v>
      </c>
      <c r="D918" s="220"/>
      <c r="E918" s="220"/>
      <c r="F918" s="220"/>
      <c r="G918" s="220" t="s">
        <v>1165</v>
      </c>
      <c r="H918" s="220"/>
      <c r="I918" s="221"/>
      <c r="J918" s="222"/>
      <c r="K918" s="223"/>
      <c r="L918" s="10"/>
      <c r="M918" s="5"/>
      <c r="N918" s="367"/>
      <c r="O918" s="367"/>
    </row>
    <row r="919" spans="1:15" ht="16.2" thickBot="1">
      <c r="A919" s="5"/>
      <c r="B919" s="9"/>
      <c r="C919" s="265" t="s">
        <v>1166</v>
      </c>
      <c r="D919" s="266"/>
      <c r="E919" s="266"/>
      <c r="F919" s="266"/>
      <c r="G919" s="267" t="s">
        <v>1024</v>
      </c>
      <c r="H919" s="277" t="s">
        <v>974</v>
      </c>
      <c r="I919" s="278">
        <v>1</v>
      </c>
      <c r="J919" s="227">
        <v>63835937.5</v>
      </c>
      <c r="K919" s="139">
        <f t="shared" ref="K919" si="250">J919*I919</f>
        <v>63835937.5</v>
      </c>
      <c r="L919" s="10"/>
      <c r="M919" s="5"/>
      <c r="N919" s="367"/>
      <c r="O919" s="367"/>
    </row>
    <row r="920" spans="1:15" ht="55.8" thickBot="1">
      <c r="A920" s="5"/>
      <c r="B920" s="9"/>
      <c r="C920" s="219">
        <v>23.12</v>
      </c>
      <c r="D920" s="220"/>
      <c r="E920" s="220"/>
      <c r="F920" s="220"/>
      <c r="G920" s="327" t="s">
        <v>1167</v>
      </c>
      <c r="H920" s="220"/>
      <c r="I920" s="221"/>
      <c r="J920" s="222"/>
      <c r="K920" s="223"/>
      <c r="L920" s="10"/>
      <c r="M920" s="5"/>
      <c r="N920" s="367"/>
      <c r="O920" s="367"/>
    </row>
    <row r="921" spans="1:15" ht="16.2" thickBot="1">
      <c r="A921" s="5"/>
      <c r="B921" s="9"/>
      <c r="C921" s="265" t="s">
        <v>1168</v>
      </c>
      <c r="D921" s="266"/>
      <c r="E921" s="266"/>
      <c r="F921" s="266"/>
      <c r="G921" s="267" t="s">
        <v>1169</v>
      </c>
      <c r="H921" s="277" t="s">
        <v>974</v>
      </c>
      <c r="I921" s="278">
        <v>1</v>
      </c>
      <c r="J921" s="227">
        <v>41175301.25</v>
      </c>
      <c r="K921" s="139">
        <f t="shared" ref="K921" si="251">J921*I921</f>
        <v>41175301.25</v>
      </c>
      <c r="L921" s="10"/>
      <c r="M921" s="5"/>
      <c r="N921" s="367"/>
      <c r="O921" s="367"/>
    </row>
    <row r="922" spans="1:15" ht="30" customHeight="1" thickBot="1">
      <c r="A922" s="5"/>
      <c r="B922" s="9"/>
      <c r="C922" s="219">
        <v>23.13</v>
      </c>
      <c r="D922" s="220"/>
      <c r="E922" s="220"/>
      <c r="F922" s="220"/>
      <c r="G922" s="220" t="s">
        <v>1170</v>
      </c>
      <c r="H922" s="220"/>
      <c r="I922" s="221"/>
      <c r="J922" s="222"/>
      <c r="K922" s="223"/>
      <c r="L922" s="10"/>
      <c r="M922" s="5"/>
      <c r="N922" s="367"/>
      <c r="O922" s="367"/>
    </row>
    <row r="923" spans="1:15" ht="16.2" thickBot="1">
      <c r="A923" s="5"/>
      <c r="B923" s="9"/>
      <c r="C923" s="265" t="s">
        <v>1171</v>
      </c>
      <c r="D923" s="266"/>
      <c r="E923" s="266"/>
      <c r="F923" s="266"/>
      <c r="G923" s="267" t="s">
        <v>1172</v>
      </c>
      <c r="H923" s="277" t="s">
        <v>974</v>
      </c>
      <c r="I923" s="278">
        <v>5</v>
      </c>
      <c r="J923" s="227">
        <v>2902492.5</v>
      </c>
      <c r="K923" s="139">
        <f t="shared" ref="K923" si="252">J923*I923</f>
        <v>14512462.5</v>
      </c>
      <c r="L923" s="10"/>
      <c r="M923" s="5"/>
      <c r="N923" s="367"/>
      <c r="O923" s="367"/>
    </row>
    <row r="924" spans="1:15" ht="30" customHeight="1" thickBot="1">
      <c r="A924" s="5"/>
      <c r="B924" s="9"/>
      <c r="C924" s="219">
        <v>23.14</v>
      </c>
      <c r="D924" s="220"/>
      <c r="E924" s="220"/>
      <c r="F924" s="220"/>
      <c r="G924" s="220" t="s">
        <v>1173</v>
      </c>
      <c r="H924" s="220"/>
      <c r="I924" s="221"/>
      <c r="J924" s="222"/>
      <c r="K924" s="223"/>
      <c r="L924" s="10"/>
      <c r="M924" s="5"/>
      <c r="N924" s="367"/>
      <c r="O924" s="367"/>
    </row>
    <row r="925" spans="1:15" ht="16.2" thickBot="1">
      <c r="A925" s="5"/>
      <c r="B925" s="9"/>
      <c r="C925" s="265" t="s">
        <v>1174</v>
      </c>
      <c r="D925" s="266"/>
      <c r="E925" s="266"/>
      <c r="F925" s="266"/>
      <c r="G925" s="267" t="s">
        <v>1175</v>
      </c>
      <c r="H925" s="277" t="s">
        <v>974</v>
      </c>
      <c r="I925" s="278">
        <v>4</v>
      </c>
      <c r="J925" s="227">
        <v>4964138.75</v>
      </c>
      <c r="K925" s="139">
        <f t="shared" ref="K925" si="253">J925*I925</f>
        <v>19856555</v>
      </c>
      <c r="L925" s="10"/>
      <c r="M925" s="5"/>
      <c r="N925" s="367"/>
      <c r="O925" s="367"/>
    </row>
    <row r="926" spans="1:15" ht="30" customHeight="1" thickBot="1">
      <c r="A926" s="5"/>
      <c r="B926" s="9"/>
      <c r="C926" s="219">
        <v>23.15</v>
      </c>
      <c r="D926" s="220"/>
      <c r="E926" s="220"/>
      <c r="F926" s="220"/>
      <c r="G926" s="220" t="s">
        <v>1176</v>
      </c>
      <c r="H926" s="220"/>
      <c r="I926" s="221"/>
      <c r="J926" s="222"/>
      <c r="K926" s="223"/>
      <c r="L926" s="10"/>
      <c r="M926" s="5"/>
      <c r="N926" s="367"/>
      <c r="O926" s="367"/>
    </row>
    <row r="927" spans="1:15" ht="66.599999999999994" thickBot="1">
      <c r="A927" s="5"/>
      <c r="B927" s="9"/>
      <c r="C927" s="265" t="s">
        <v>1177</v>
      </c>
      <c r="D927" s="266"/>
      <c r="E927" s="266"/>
      <c r="F927" s="266"/>
      <c r="G927" s="267" t="s">
        <v>1178</v>
      </c>
      <c r="H927" s="277" t="s">
        <v>974</v>
      </c>
      <c r="I927" s="278">
        <v>4</v>
      </c>
      <c r="J927" s="227">
        <v>9233805</v>
      </c>
      <c r="K927" s="139">
        <f t="shared" ref="K927" si="254">J927*I927</f>
        <v>36935220</v>
      </c>
      <c r="L927" s="10"/>
      <c r="M927" s="5"/>
      <c r="N927" s="367"/>
      <c r="O927" s="367"/>
    </row>
    <row r="928" spans="1:15" ht="30" customHeight="1" thickBot="1">
      <c r="A928" s="5"/>
      <c r="B928" s="9"/>
      <c r="C928" s="219">
        <v>23.16</v>
      </c>
      <c r="D928" s="220"/>
      <c r="E928" s="220"/>
      <c r="F928" s="220"/>
      <c r="G928" s="220" t="s">
        <v>1179</v>
      </c>
      <c r="H928" s="220"/>
      <c r="I928" s="221"/>
      <c r="J928" s="222"/>
      <c r="K928" s="223"/>
      <c r="L928" s="10"/>
      <c r="M928" s="5"/>
      <c r="N928" s="367"/>
      <c r="O928" s="367"/>
    </row>
    <row r="929" spans="1:15" ht="93" thickBot="1">
      <c r="A929" s="5"/>
      <c r="B929" s="9"/>
      <c r="C929" s="265" t="s">
        <v>1180</v>
      </c>
      <c r="D929" s="266"/>
      <c r="E929" s="266"/>
      <c r="F929" s="266"/>
      <c r="G929" s="267" t="s">
        <v>1181</v>
      </c>
      <c r="H929" s="277" t="s">
        <v>974</v>
      </c>
      <c r="I929" s="278">
        <v>3</v>
      </c>
      <c r="J929" s="227">
        <v>1031395461.25</v>
      </c>
      <c r="K929" s="139">
        <f t="shared" ref="K929" si="255">J929*I929</f>
        <v>3094186383.75</v>
      </c>
      <c r="L929" s="10"/>
      <c r="M929" s="5"/>
      <c r="N929" s="367"/>
      <c r="O929" s="367"/>
    </row>
    <row r="930" spans="1:15" ht="30" customHeight="1" thickBot="1">
      <c r="A930" s="5"/>
      <c r="B930" s="9"/>
      <c r="C930" s="219"/>
      <c r="D930" s="220"/>
      <c r="E930" s="220"/>
      <c r="F930" s="220"/>
      <c r="G930" s="220" t="s">
        <v>1182</v>
      </c>
      <c r="H930" s="220"/>
      <c r="I930" s="221"/>
      <c r="J930" s="222"/>
      <c r="K930" s="223"/>
      <c r="L930" s="10"/>
      <c r="M930" s="5"/>
      <c r="N930" s="367"/>
      <c r="O930" s="367"/>
    </row>
    <row r="931" spans="1:15" ht="30" customHeight="1" thickBot="1">
      <c r="A931" s="5"/>
      <c r="B931" s="9"/>
      <c r="C931" s="219">
        <v>23.17</v>
      </c>
      <c r="D931" s="220"/>
      <c r="E931" s="220"/>
      <c r="F931" s="220"/>
      <c r="G931" s="220" t="s">
        <v>1183</v>
      </c>
      <c r="H931" s="220"/>
      <c r="I931" s="221"/>
      <c r="J931" s="222"/>
      <c r="K931" s="223"/>
      <c r="L931" s="10"/>
      <c r="M931" s="5"/>
      <c r="N931" s="367"/>
      <c r="O931" s="367"/>
    </row>
    <row r="932" spans="1:15" ht="15.6">
      <c r="A932" s="5"/>
      <c r="B932" s="9"/>
      <c r="C932" s="265" t="s">
        <v>1184</v>
      </c>
      <c r="D932" s="266"/>
      <c r="E932" s="266"/>
      <c r="F932" s="266"/>
      <c r="G932" s="267" t="s">
        <v>472</v>
      </c>
      <c r="H932" s="277" t="s">
        <v>974</v>
      </c>
      <c r="I932" s="278">
        <v>3</v>
      </c>
      <c r="J932" s="227">
        <v>668222.5</v>
      </c>
      <c r="K932" s="139">
        <f t="shared" ref="K932:K933" si="256">J932*I932</f>
        <v>2004667.5</v>
      </c>
      <c r="L932" s="10"/>
      <c r="M932" s="5"/>
      <c r="N932" s="367"/>
      <c r="O932" s="367"/>
    </row>
    <row r="933" spans="1:15" ht="16.2" thickBot="1">
      <c r="A933" s="5"/>
      <c r="B933" s="9"/>
      <c r="C933" s="265" t="s">
        <v>1185</v>
      </c>
      <c r="D933" s="266"/>
      <c r="E933" s="266"/>
      <c r="F933" s="266"/>
      <c r="G933" s="267" t="s">
        <v>1186</v>
      </c>
      <c r="H933" s="277" t="s">
        <v>974</v>
      </c>
      <c r="I933" s="278">
        <v>2</v>
      </c>
      <c r="J933" s="227">
        <v>718373.125</v>
      </c>
      <c r="K933" s="139">
        <f t="shared" si="256"/>
        <v>1436746.25</v>
      </c>
      <c r="L933" s="10"/>
      <c r="M933" s="5"/>
      <c r="N933" s="367"/>
      <c r="O933" s="367"/>
    </row>
    <row r="934" spans="1:15" ht="30" customHeight="1" thickBot="1">
      <c r="A934" s="5"/>
      <c r="B934" s="9"/>
      <c r="C934" s="219">
        <v>23.18</v>
      </c>
      <c r="D934" s="220"/>
      <c r="E934" s="220"/>
      <c r="F934" s="220"/>
      <c r="G934" s="220" t="s">
        <v>489</v>
      </c>
      <c r="H934" s="220"/>
      <c r="I934" s="221"/>
      <c r="J934" s="222"/>
      <c r="K934" s="223"/>
      <c r="L934" s="10"/>
      <c r="M934" s="5"/>
      <c r="N934" s="367"/>
      <c r="O934" s="367"/>
    </row>
    <row r="935" spans="1:15" ht="15.6">
      <c r="A935" s="5"/>
      <c r="B935" s="9"/>
      <c r="C935" s="265" t="s">
        <v>1187</v>
      </c>
      <c r="D935" s="266"/>
      <c r="E935" s="266"/>
      <c r="F935" s="266"/>
      <c r="G935" s="267" t="s">
        <v>1188</v>
      </c>
      <c r="H935" s="277" t="s">
        <v>974</v>
      </c>
      <c r="I935" s="278">
        <v>3</v>
      </c>
      <c r="J935" s="227">
        <v>730397.5</v>
      </c>
      <c r="K935" s="139">
        <f t="shared" ref="K935:K936" si="257">J935*I935</f>
        <v>2191192.5</v>
      </c>
      <c r="L935" s="10"/>
      <c r="M935" s="5"/>
      <c r="N935" s="367"/>
      <c r="O935" s="367"/>
    </row>
    <row r="936" spans="1:15" ht="16.2" thickBot="1">
      <c r="A936" s="5"/>
      <c r="B936" s="9"/>
      <c r="C936" s="265" t="s">
        <v>1189</v>
      </c>
      <c r="D936" s="266"/>
      <c r="E936" s="266"/>
      <c r="F936" s="266"/>
      <c r="G936" s="267" t="s">
        <v>994</v>
      </c>
      <c r="H936" s="277" t="s">
        <v>974</v>
      </c>
      <c r="I936" s="278">
        <v>11</v>
      </c>
      <c r="J936" s="227">
        <v>1078441.25</v>
      </c>
      <c r="K936" s="139">
        <f t="shared" si="257"/>
        <v>11862853.75</v>
      </c>
      <c r="L936" s="10"/>
      <c r="M936" s="5"/>
      <c r="N936" s="367"/>
      <c r="O936" s="367"/>
    </row>
    <row r="937" spans="1:15" ht="30" customHeight="1" thickBot="1">
      <c r="A937" s="5"/>
      <c r="B937" s="9"/>
      <c r="C937" s="219" t="s">
        <v>1190</v>
      </c>
      <c r="D937" s="220"/>
      <c r="E937" s="220"/>
      <c r="F937" s="220"/>
      <c r="G937" s="220" t="s">
        <v>1191</v>
      </c>
      <c r="H937" s="220"/>
      <c r="I937" s="221"/>
      <c r="J937" s="222"/>
      <c r="K937" s="223"/>
      <c r="L937" s="10"/>
      <c r="M937" s="5"/>
      <c r="N937" s="367"/>
      <c r="O937" s="367"/>
    </row>
    <row r="938" spans="1:15" ht="15.6">
      <c r="A938" s="5"/>
      <c r="B938" s="9"/>
      <c r="C938" s="265" t="s">
        <v>1192</v>
      </c>
      <c r="D938" s="266"/>
      <c r="E938" s="266"/>
      <c r="F938" s="266"/>
      <c r="G938" s="267" t="s">
        <v>384</v>
      </c>
      <c r="H938" s="277" t="s">
        <v>974</v>
      </c>
      <c r="I938" s="278">
        <v>2</v>
      </c>
      <c r="J938" s="227">
        <v>1664316.25</v>
      </c>
      <c r="K938" s="139">
        <f t="shared" ref="K938:K939" si="258">J938*I938</f>
        <v>3328632.5</v>
      </c>
      <c r="L938" s="10"/>
      <c r="M938" s="5"/>
      <c r="N938" s="367"/>
      <c r="O938" s="367"/>
    </row>
    <row r="939" spans="1:15" ht="16.2" thickBot="1">
      <c r="A939" s="5"/>
      <c r="B939" s="9"/>
      <c r="C939" s="265" t="s">
        <v>1193</v>
      </c>
      <c r="D939" s="266"/>
      <c r="E939" s="266"/>
      <c r="F939" s="266"/>
      <c r="G939" s="267" t="s">
        <v>383</v>
      </c>
      <c r="H939" s="277" t="s">
        <v>974</v>
      </c>
      <c r="I939" s="278">
        <v>1</v>
      </c>
      <c r="J939" s="227">
        <v>1237600</v>
      </c>
      <c r="K939" s="139">
        <f t="shared" si="258"/>
        <v>1237600</v>
      </c>
      <c r="L939" s="10"/>
      <c r="M939" s="5"/>
      <c r="N939" s="367"/>
      <c r="O939" s="367"/>
    </row>
    <row r="940" spans="1:15" ht="30" customHeight="1" thickBot="1">
      <c r="A940" s="5"/>
      <c r="B940" s="9"/>
      <c r="C940" s="219" t="s">
        <v>1194</v>
      </c>
      <c r="D940" s="220"/>
      <c r="E940" s="220"/>
      <c r="F940" s="220"/>
      <c r="G940" s="220" t="s">
        <v>473</v>
      </c>
      <c r="H940" s="220"/>
      <c r="I940" s="221"/>
      <c r="J940" s="222"/>
      <c r="K940" s="223"/>
      <c r="L940" s="10"/>
      <c r="M940" s="5"/>
      <c r="N940" s="367"/>
      <c r="O940" s="367"/>
    </row>
    <row r="941" spans="1:15" ht="16.2" thickBot="1">
      <c r="A941" s="5"/>
      <c r="B941" s="9"/>
      <c r="C941" s="265" t="s">
        <v>1195</v>
      </c>
      <c r="D941" s="266"/>
      <c r="E941" s="266"/>
      <c r="F941" s="266"/>
      <c r="G941" s="267" t="s">
        <v>992</v>
      </c>
      <c r="H941" s="277" t="s">
        <v>974</v>
      </c>
      <c r="I941" s="278">
        <v>4</v>
      </c>
      <c r="J941" s="227">
        <v>1909573.75</v>
      </c>
      <c r="K941" s="139">
        <f t="shared" ref="K941" si="259">J941*I941</f>
        <v>7638295</v>
      </c>
      <c r="L941" s="10"/>
      <c r="M941" s="5"/>
      <c r="N941" s="367"/>
      <c r="O941" s="367"/>
    </row>
    <row r="942" spans="1:15" ht="30" customHeight="1" thickBot="1">
      <c r="A942" s="5"/>
      <c r="B942" s="9"/>
      <c r="C942" s="219">
        <v>23.21</v>
      </c>
      <c r="D942" s="220"/>
      <c r="E942" s="220"/>
      <c r="F942" s="220"/>
      <c r="G942" s="220" t="s">
        <v>476</v>
      </c>
      <c r="H942" s="220"/>
      <c r="I942" s="221"/>
      <c r="J942" s="222"/>
      <c r="K942" s="223"/>
      <c r="L942" s="10"/>
      <c r="M942" s="5"/>
      <c r="N942" s="367"/>
      <c r="O942" s="367"/>
    </row>
    <row r="943" spans="1:15" ht="15.6">
      <c r="A943" s="5"/>
      <c r="B943" s="9"/>
      <c r="C943" s="265" t="s">
        <v>1196</v>
      </c>
      <c r="D943" s="266"/>
      <c r="E943" s="266"/>
      <c r="F943" s="266"/>
      <c r="G943" s="267" t="s">
        <v>1197</v>
      </c>
      <c r="H943" s="277" t="s">
        <v>974</v>
      </c>
      <c r="I943" s="278">
        <v>1</v>
      </c>
      <c r="J943" s="227">
        <v>1755687.5</v>
      </c>
      <c r="K943" s="139">
        <f t="shared" ref="K943:K960" si="260">J943*I943</f>
        <v>1755687.5</v>
      </c>
      <c r="L943" s="10"/>
      <c r="M943" s="5"/>
      <c r="N943" s="367"/>
      <c r="O943" s="367"/>
    </row>
    <row r="944" spans="1:15" ht="15.6">
      <c r="A944" s="5"/>
      <c r="B944" s="9"/>
      <c r="C944" s="265" t="s">
        <v>1198</v>
      </c>
      <c r="D944" s="266"/>
      <c r="E944" s="266"/>
      <c r="F944" s="266"/>
      <c r="G944" s="267" t="s">
        <v>1016</v>
      </c>
      <c r="H944" s="277" t="s">
        <v>974</v>
      </c>
      <c r="I944" s="278">
        <v>1</v>
      </c>
      <c r="J944" s="227">
        <v>3280610</v>
      </c>
      <c r="K944" s="139">
        <f t="shared" si="260"/>
        <v>3280610</v>
      </c>
      <c r="L944" s="10"/>
      <c r="M944" s="5"/>
      <c r="N944" s="367"/>
      <c r="O944" s="367"/>
    </row>
    <row r="945" spans="1:15" ht="15.6">
      <c r="A945" s="5"/>
      <c r="B945" s="9"/>
      <c r="C945" s="265" t="s">
        <v>1199</v>
      </c>
      <c r="D945" s="266"/>
      <c r="E945" s="266"/>
      <c r="F945" s="266"/>
      <c r="G945" s="267" t="s">
        <v>1200</v>
      </c>
      <c r="H945" s="277" t="s">
        <v>974</v>
      </c>
      <c r="I945" s="278">
        <v>2</v>
      </c>
      <c r="J945" s="227">
        <v>2745851.25</v>
      </c>
      <c r="K945" s="139">
        <f t="shared" si="260"/>
        <v>5491702.5</v>
      </c>
      <c r="L945" s="10"/>
      <c r="M945" s="5"/>
      <c r="N945" s="367"/>
      <c r="O945" s="367"/>
    </row>
    <row r="946" spans="1:15" ht="15.6">
      <c r="A946" s="5"/>
      <c r="B946" s="9"/>
      <c r="C946" s="265" t="s">
        <v>1201</v>
      </c>
      <c r="D946" s="266"/>
      <c r="E946" s="266"/>
      <c r="F946" s="266"/>
      <c r="G946" s="267" t="s">
        <v>1202</v>
      </c>
      <c r="H946" s="277" t="s">
        <v>974</v>
      </c>
      <c r="I946" s="278">
        <v>2</v>
      </c>
      <c r="J946" s="227">
        <v>7614520</v>
      </c>
      <c r="K946" s="139">
        <f t="shared" si="260"/>
        <v>15229040</v>
      </c>
      <c r="L946" s="10"/>
      <c r="M946" s="5"/>
      <c r="N946" s="367"/>
      <c r="O946" s="367"/>
    </row>
    <row r="947" spans="1:15" ht="15.6">
      <c r="A947" s="5"/>
      <c r="B947" s="9"/>
      <c r="C947" s="265" t="s">
        <v>1203</v>
      </c>
      <c r="D947" s="266"/>
      <c r="E947" s="266"/>
      <c r="F947" s="266"/>
      <c r="G947" s="267" t="s">
        <v>1204</v>
      </c>
      <c r="H947" s="277" t="s">
        <v>974</v>
      </c>
      <c r="I947" s="278">
        <v>2</v>
      </c>
      <c r="J947" s="227">
        <v>2383097.5</v>
      </c>
      <c r="K947" s="139">
        <f t="shared" si="260"/>
        <v>4766195</v>
      </c>
      <c r="L947" s="10"/>
      <c r="M947" s="5"/>
      <c r="N947" s="367"/>
      <c r="O947" s="367"/>
    </row>
    <row r="948" spans="1:15" ht="15.6">
      <c r="A948" s="5"/>
      <c r="B948" s="9"/>
      <c r="C948" s="265" t="s">
        <v>1205</v>
      </c>
      <c r="D948" s="266"/>
      <c r="E948" s="266"/>
      <c r="F948" s="266"/>
      <c r="G948" s="267" t="s">
        <v>1206</v>
      </c>
      <c r="H948" s="277" t="s">
        <v>974</v>
      </c>
      <c r="I948" s="278">
        <v>1</v>
      </c>
      <c r="J948" s="227">
        <v>2912717.5</v>
      </c>
      <c r="K948" s="139">
        <f t="shared" si="260"/>
        <v>2912717.5</v>
      </c>
      <c r="L948" s="10"/>
      <c r="M948" s="5"/>
      <c r="N948" s="367"/>
      <c r="O948" s="367"/>
    </row>
    <row r="949" spans="1:15" ht="15.6">
      <c r="A949" s="5"/>
      <c r="B949" s="9"/>
      <c r="C949" s="265" t="s">
        <v>1207</v>
      </c>
      <c r="D949" s="266"/>
      <c r="E949" s="266"/>
      <c r="F949" s="266"/>
      <c r="G949" s="267" t="s">
        <v>1208</v>
      </c>
      <c r="H949" s="277" t="s">
        <v>974</v>
      </c>
      <c r="I949" s="278">
        <v>1</v>
      </c>
      <c r="J949" s="227">
        <v>2262180</v>
      </c>
      <c r="K949" s="139">
        <f t="shared" si="260"/>
        <v>2262180</v>
      </c>
      <c r="L949" s="10"/>
      <c r="M949" s="5"/>
      <c r="N949" s="367"/>
      <c r="O949" s="367"/>
    </row>
    <row r="950" spans="1:15" ht="15.6">
      <c r="A950" s="5"/>
      <c r="B950" s="9"/>
      <c r="C950" s="265" t="s">
        <v>1209</v>
      </c>
      <c r="D950" s="266"/>
      <c r="E950" s="266"/>
      <c r="F950" s="266"/>
      <c r="G950" s="267" t="s">
        <v>1210</v>
      </c>
      <c r="H950" s="277" t="s">
        <v>974</v>
      </c>
      <c r="I950" s="278">
        <v>1</v>
      </c>
      <c r="J950" s="227">
        <v>6119110</v>
      </c>
      <c r="K950" s="139">
        <f t="shared" si="260"/>
        <v>6119110</v>
      </c>
      <c r="L950" s="10"/>
      <c r="M950" s="5"/>
      <c r="N950" s="367"/>
      <c r="O950" s="367"/>
    </row>
    <row r="951" spans="1:15" ht="15.6">
      <c r="A951" s="5"/>
      <c r="B951" s="9"/>
      <c r="C951" s="265" t="s">
        <v>1211</v>
      </c>
      <c r="D951" s="266"/>
      <c r="E951" s="266"/>
      <c r="F951" s="266"/>
      <c r="G951" s="267" t="s">
        <v>1212</v>
      </c>
      <c r="H951" s="277" t="s">
        <v>974</v>
      </c>
      <c r="I951" s="278">
        <v>1</v>
      </c>
      <c r="J951" s="227">
        <v>1294837.5</v>
      </c>
      <c r="K951" s="139">
        <f t="shared" si="260"/>
        <v>1294837.5</v>
      </c>
      <c r="L951" s="10"/>
      <c r="M951" s="5"/>
      <c r="N951" s="367"/>
      <c r="O951" s="367"/>
    </row>
    <row r="952" spans="1:15" ht="15.6">
      <c r="A952" s="5"/>
      <c r="B952" s="9"/>
      <c r="C952" s="265" t="s">
        <v>1213</v>
      </c>
      <c r="D952" s="266"/>
      <c r="E952" s="266"/>
      <c r="F952" s="266"/>
      <c r="G952" s="267" t="s">
        <v>1214</v>
      </c>
      <c r="H952" s="277" t="s">
        <v>974</v>
      </c>
      <c r="I952" s="278">
        <v>1</v>
      </c>
      <c r="J952" s="227">
        <v>3336690</v>
      </c>
      <c r="K952" s="139">
        <f t="shared" si="260"/>
        <v>3336690</v>
      </c>
      <c r="L952" s="10"/>
      <c r="M952" s="5"/>
      <c r="N952" s="367"/>
      <c r="O952" s="367"/>
    </row>
    <row r="953" spans="1:15" ht="15.6">
      <c r="A953" s="5"/>
      <c r="B953" s="9"/>
      <c r="C953" s="265" t="s">
        <v>1215</v>
      </c>
      <c r="D953" s="266"/>
      <c r="E953" s="266"/>
      <c r="F953" s="266"/>
      <c r="G953" s="267" t="s">
        <v>1210</v>
      </c>
      <c r="H953" s="277" t="s">
        <v>974</v>
      </c>
      <c r="I953" s="278">
        <v>1</v>
      </c>
      <c r="J953" s="227">
        <v>6119110</v>
      </c>
      <c r="K953" s="139">
        <f t="shared" si="260"/>
        <v>6119110</v>
      </c>
      <c r="L953" s="10"/>
      <c r="M953" s="5"/>
      <c r="N953" s="367"/>
      <c r="O953" s="367"/>
    </row>
    <row r="954" spans="1:15" ht="19.2" customHeight="1">
      <c r="A954" s="5"/>
      <c r="B954" s="9"/>
      <c r="C954" s="265" t="s">
        <v>1216</v>
      </c>
      <c r="D954" s="266"/>
      <c r="E954" s="266"/>
      <c r="F954" s="266"/>
      <c r="G954" s="267" t="s">
        <v>1217</v>
      </c>
      <c r="H954" s="277" t="s">
        <v>974</v>
      </c>
      <c r="I954" s="278">
        <v>2</v>
      </c>
      <c r="J954" s="227">
        <v>2593266.25</v>
      </c>
      <c r="K954" s="139">
        <f t="shared" si="260"/>
        <v>5186532.5</v>
      </c>
      <c r="L954" s="10"/>
      <c r="M954" s="5"/>
      <c r="N954" s="367"/>
      <c r="O954" s="367"/>
    </row>
    <row r="955" spans="1:15" ht="15.6">
      <c r="A955" s="5"/>
      <c r="B955" s="9"/>
      <c r="C955" s="265" t="s">
        <v>1218</v>
      </c>
      <c r="D955" s="266"/>
      <c r="E955" s="266"/>
      <c r="F955" s="266"/>
      <c r="G955" s="267" t="s">
        <v>1219</v>
      </c>
      <c r="H955" s="277" t="s">
        <v>974</v>
      </c>
      <c r="I955" s="278">
        <v>1</v>
      </c>
      <c r="J955" s="227">
        <v>1366138.75</v>
      </c>
      <c r="K955" s="139">
        <f t="shared" si="260"/>
        <v>1366138.75</v>
      </c>
      <c r="L955" s="10"/>
      <c r="M955" s="5"/>
      <c r="N955" s="367"/>
      <c r="O955" s="367"/>
    </row>
    <row r="956" spans="1:15" ht="15.6">
      <c r="A956" s="5"/>
      <c r="B956" s="9"/>
      <c r="C956" s="265" t="s">
        <v>1220</v>
      </c>
      <c r="D956" s="266"/>
      <c r="E956" s="266"/>
      <c r="F956" s="266"/>
      <c r="G956" s="267" t="s">
        <v>1217</v>
      </c>
      <c r="H956" s="277" t="s">
        <v>974</v>
      </c>
      <c r="I956" s="278">
        <v>2</v>
      </c>
      <c r="J956" s="227">
        <v>2593266.25</v>
      </c>
      <c r="K956" s="139">
        <f t="shared" si="260"/>
        <v>5186532.5</v>
      </c>
      <c r="L956" s="10"/>
      <c r="M956" s="5"/>
      <c r="N956" s="367"/>
      <c r="O956" s="367"/>
    </row>
    <row r="957" spans="1:15" ht="15.6">
      <c r="A957" s="5"/>
      <c r="B957" s="9"/>
      <c r="C957" s="265" t="s">
        <v>1221</v>
      </c>
      <c r="D957" s="266"/>
      <c r="E957" s="266"/>
      <c r="F957" s="266"/>
      <c r="G957" s="267" t="s">
        <v>1222</v>
      </c>
      <c r="H957" s="277" t="s">
        <v>974</v>
      </c>
      <c r="I957" s="278">
        <v>1</v>
      </c>
      <c r="J957" s="227">
        <v>8670051.25</v>
      </c>
      <c r="K957" s="139">
        <f t="shared" si="260"/>
        <v>8670051.25</v>
      </c>
      <c r="L957" s="10"/>
      <c r="M957" s="5"/>
      <c r="N957" s="367"/>
      <c r="O957" s="367"/>
    </row>
    <row r="958" spans="1:15" ht="15.6">
      <c r="A958" s="5"/>
      <c r="B958" s="9"/>
      <c r="C958" s="265" t="s">
        <v>1223</v>
      </c>
      <c r="D958" s="266"/>
      <c r="E958" s="266"/>
      <c r="F958" s="266"/>
      <c r="G958" s="267" t="s">
        <v>1224</v>
      </c>
      <c r="H958" s="277" t="s">
        <v>974</v>
      </c>
      <c r="I958" s="278">
        <v>1</v>
      </c>
      <c r="J958" s="227">
        <v>2343387.5</v>
      </c>
      <c r="K958" s="139">
        <f t="shared" si="260"/>
        <v>2343387.5</v>
      </c>
      <c r="L958" s="10"/>
      <c r="M958" s="5"/>
      <c r="N958" s="367"/>
      <c r="O958" s="367"/>
    </row>
    <row r="959" spans="1:15" ht="15.6">
      <c r="A959" s="5"/>
      <c r="B959" s="9"/>
      <c r="C959" s="265" t="s">
        <v>1225</v>
      </c>
      <c r="D959" s="266"/>
      <c r="E959" s="266"/>
      <c r="F959" s="266"/>
      <c r="G959" s="267" t="s">
        <v>1219</v>
      </c>
      <c r="H959" s="277" t="s">
        <v>974</v>
      </c>
      <c r="I959" s="278">
        <v>1</v>
      </c>
      <c r="J959" s="227">
        <v>1366138.75</v>
      </c>
      <c r="K959" s="139">
        <f t="shared" si="260"/>
        <v>1366138.75</v>
      </c>
      <c r="L959" s="10"/>
      <c r="M959" s="5"/>
      <c r="N959" s="367"/>
      <c r="O959" s="367"/>
    </row>
    <row r="960" spans="1:15" ht="66.599999999999994" thickBot="1">
      <c r="A960" s="5"/>
      <c r="B960" s="9"/>
      <c r="C960" s="265" t="s">
        <v>1226</v>
      </c>
      <c r="D960" s="266"/>
      <c r="E960" s="266"/>
      <c r="F960" s="266"/>
      <c r="G960" s="267" t="s">
        <v>1178</v>
      </c>
      <c r="H960" s="277" t="s">
        <v>974</v>
      </c>
      <c r="I960" s="278">
        <v>2</v>
      </c>
      <c r="J960" s="227">
        <v>9233805</v>
      </c>
      <c r="K960" s="139">
        <f t="shared" si="260"/>
        <v>18467610</v>
      </c>
      <c r="L960" s="10"/>
      <c r="M960" s="5"/>
      <c r="N960" s="367"/>
      <c r="O960" s="367"/>
    </row>
    <row r="961" spans="1:15" ht="30" customHeight="1" thickBot="1">
      <c r="A961" s="5"/>
      <c r="B961" s="9"/>
      <c r="C961" s="219"/>
      <c r="D961" s="220"/>
      <c r="E961" s="220"/>
      <c r="F961" s="220"/>
      <c r="G961" s="220" t="s">
        <v>1021</v>
      </c>
      <c r="H961" s="220"/>
      <c r="I961" s="221"/>
      <c r="J961" s="222"/>
      <c r="K961" s="223"/>
      <c r="L961" s="10"/>
      <c r="M961" s="5"/>
      <c r="N961" s="367"/>
      <c r="O961" s="367"/>
    </row>
    <row r="962" spans="1:15" ht="44.4" customHeight="1" thickBot="1">
      <c r="A962" s="5"/>
      <c r="B962" s="9"/>
      <c r="C962" s="219">
        <v>23.22</v>
      </c>
      <c r="D962" s="220"/>
      <c r="E962" s="220"/>
      <c r="F962" s="220"/>
      <c r="G962" s="327" t="s">
        <v>1227</v>
      </c>
      <c r="H962" s="220"/>
      <c r="I962" s="221"/>
      <c r="J962" s="222"/>
      <c r="K962" s="223"/>
      <c r="L962" s="10"/>
      <c r="M962" s="5"/>
      <c r="N962" s="367"/>
      <c r="O962" s="367"/>
    </row>
    <row r="963" spans="1:15" ht="16.2" thickBot="1">
      <c r="A963" s="5"/>
      <c r="B963" s="9"/>
      <c r="C963" s="265" t="s">
        <v>1228</v>
      </c>
      <c r="D963" s="266"/>
      <c r="E963" s="266"/>
      <c r="F963" s="266"/>
      <c r="G963" s="267" t="s">
        <v>1027</v>
      </c>
      <c r="H963" s="277" t="s">
        <v>974</v>
      </c>
      <c r="I963" s="278">
        <v>2</v>
      </c>
      <c r="J963" s="227">
        <v>3240902.5</v>
      </c>
      <c r="K963" s="139">
        <f t="shared" ref="K963" si="261">J963*I963</f>
        <v>6481805</v>
      </c>
      <c r="L963" s="10"/>
      <c r="M963" s="5"/>
      <c r="N963" s="367"/>
      <c r="O963" s="367"/>
    </row>
    <row r="964" spans="1:15" ht="30" customHeight="1" thickBot="1">
      <c r="A964" s="5"/>
      <c r="B964" s="9"/>
      <c r="C964" s="219">
        <v>23.23</v>
      </c>
      <c r="D964" s="220"/>
      <c r="E964" s="220"/>
      <c r="F964" s="220"/>
      <c r="G964" s="220" t="s">
        <v>1229</v>
      </c>
      <c r="H964" s="220"/>
      <c r="I964" s="221"/>
      <c r="J964" s="222"/>
      <c r="K964" s="223"/>
      <c r="L964" s="10"/>
      <c r="M964" s="5"/>
      <c r="N964" s="367"/>
      <c r="O964" s="367"/>
    </row>
    <row r="965" spans="1:15" ht="15.6">
      <c r="A965" s="5"/>
      <c r="B965" s="9"/>
      <c r="C965" s="265" t="s">
        <v>1230</v>
      </c>
      <c r="D965" s="266"/>
      <c r="E965" s="266"/>
      <c r="F965" s="266"/>
      <c r="G965" s="267" t="s">
        <v>1231</v>
      </c>
      <c r="H965" s="277" t="s">
        <v>974</v>
      </c>
      <c r="I965" s="278">
        <v>1</v>
      </c>
      <c r="J965" s="227">
        <v>1950856.25</v>
      </c>
      <c r="K965" s="139">
        <f t="shared" ref="K965:K974" si="262">J965*I965</f>
        <v>1950856.25</v>
      </c>
      <c r="L965" s="10"/>
      <c r="M965" s="5"/>
      <c r="N965" s="367"/>
      <c r="O965" s="367"/>
    </row>
    <row r="966" spans="1:15" ht="16.2" thickBot="1">
      <c r="A966" s="5"/>
      <c r="B966" s="9"/>
      <c r="C966" s="265" t="s">
        <v>1232</v>
      </c>
      <c r="D966" s="266"/>
      <c r="E966" s="266"/>
      <c r="F966" s="266"/>
      <c r="G966" s="267" t="s">
        <v>1027</v>
      </c>
      <c r="H966" s="277" t="s">
        <v>974</v>
      </c>
      <c r="I966" s="278">
        <v>5</v>
      </c>
      <c r="J966" s="227">
        <v>3240902.5</v>
      </c>
      <c r="K966" s="139">
        <f t="shared" si="262"/>
        <v>16204512.5</v>
      </c>
      <c r="L966" s="10"/>
      <c r="M966" s="5"/>
      <c r="N966" s="367"/>
      <c r="O966" s="367"/>
    </row>
    <row r="967" spans="1:15" ht="30" customHeight="1" thickBot="1">
      <c r="A967" s="5"/>
      <c r="B967" s="9"/>
      <c r="C967" s="219">
        <v>23.24</v>
      </c>
      <c r="D967" s="220"/>
      <c r="E967" s="220"/>
      <c r="F967" s="220"/>
      <c r="G967" s="220" t="s">
        <v>1233</v>
      </c>
      <c r="H967" s="220"/>
      <c r="I967" s="221"/>
      <c r="J967" s="222"/>
      <c r="K967" s="223"/>
      <c r="L967" s="10"/>
      <c r="M967" s="5"/>
      <c r="N967" s="367"/>
      <c r="O967" s="367"/>
    </row>
    <row r="968" spans="1:15" ht="16.2" thickBot="1">
      <c r="A968" s="5"/>
      <c r="B968" s="9"/>
      <c r="C968" s="265" t="s">
        <v>1234</v>
      </c>
      <c r="D968" s="266"/>
      <c r="E968" s="266"/>
      <c r="F968" s="266"/>
      <c r="G968" s="267" t="s">
        <v>1027</v>
      </c>
      <c r="H968" s="277" t="s">
        <v>974</v>
      </c>
      <c r="I968" s="278">
        <v>1</v>
      </c>
      <c r="J968" s="227">
        <v>30290706.25</v>
      </c>
      <c r="K968" s="139">
        <f t="shared" si="262"/>
        <v>30290706.25</v>
      </c>
      <c r="L968" s="10"/>
      <c r="M968" s="5"/>
      <c r="N968" s="367"/>
      <c r="O968" s="367"/>
    </row>
    <row r="969" spans="1:15" ht="55.8" thickBot="1">
      <c r="A969" s="5"/>
      <c r="B969" s="9"/>
      <c r="C969" s="219">
        <v>23.25</v>
      </c>
      <c r="D969" s="220"/>
      <c r="E969" s="220"/>
      <c r="F969" s="220"/>
      <c r="G969" s="327" t="s">
        <v>1235</v>
      </c>
      <c r="H969" s="220"/>
      <c r="I969" s="221"/>
      <c r="J969" s="222"/>
      <c r="K969" s="223"/>
      <c r="L969" s="10"/>
      <c r="M969" s="5"/>
      <c r="N969" s="367"/>
      <c r="O969" s="367"/>
    </row>
    <row r="970" spans="1:15" ht="16.2" thickBot="1">
      <c r="A970" s="5"/>
      <c r="B970" s="9"/>
      <c r="C970" s="265" t="s">
        <v>1236</v>
      </c>
      <c r="D970" s="266"/>
      <c r="E970" s="266"/>
      <c r="F970" s="266"/>
      <c r="G970" s="267" t="s">
        <v>1231</v>
      </c>
      <c r="H970" s="277" t="s">
        <v>974</v>
      </c>
      <c r="I970" s="278">
        <v>1</v>
      </c>
      <c r="J970" s="227">
        <v>1950856.25</v>
      </c>
      <c r="K970" s="139">
        <f t="shared" si="262"/>
        <v>1950856.25</v>
      </c>
      <c r="L970" s="10"/>
      <c r="M970" s="5"/>
      <c r="N970" s="367"/>
      <c r="O970" s="367"/>
    </row>
    <row r="971" spans="1:15" ht="30" customHeight="1" thickBot="1">
      <c r="A971" s="5"/>
      <c r="B971" s="9"/>
      <c r="C971" s="219">
        <v>23.26</v>
      </c>
      <c r="D971" s="220"/>
      <c r="E971" s="220"/>
      <c r="F971" s="220"/>
      <c r="G971" s="220" t="s">
        <v>1170</v>
      </c>
      <c r="H971" s="220"/>
      <c r="I971" s="221"/>
      <c r="J971" s="222"/>
      <c r="K971" s="223"/>
      <c r="L971" s="10"/>
      <c r="M971" s="5"/>
      <c r="N971" s="367"/>
      <c r="O971" s="367"/>
    </row>
    <row r="972" spans="1:15" ht="16.2" thickBot="1">
      <c r="A972" s="5"/>
      <c r="B972" s="9"/>
      <c r="C972" s="265" t="s">
        <v>1237</v>
      </c>
      <c r="D972" s="266"/>
      <c r="E972" s="266"/>
      <c r="F972" s="266"/>
      <c r="G972" s="267" t="s">
        <v>1172</v>
      </c>
      <c r="H972" s="277" t="s">
        <v>974</v>
      </c>
      <c r="I972" s="278">
        <v>4</v>
      </c>
      <c r="J972" s="227">
        <v>2902492.5</v>
      </c>
      <c r="K972" s="139">
        <f t="shared" si="262"/>
        <v>11609970</v>
      </c>
      <c r="L972" s="10"/>
      <c r="M972" s="5"/>
      <c r="N972" s="367"/>
      <c r="O972" s="367"/>
    </row>
    <row r="973" spans="1:15" ht="30" customHeight="1" thickBot="1">
      <c r="A973" s="5"/>
      <c r="B973" s="9"/>
      <c r="C973" s="219">
        <v>23.27</v>
      </c>
      <c r="D973" s="220"/>
      <c r="E973" s="220"/>
      <c r="F973" s="220"/>
      <c r="G973" s="220" t="s">
        <v>1238</v>
      </c>
      <c r="H973" s="220"/>
      <c r="I973" s="221"/>
      <c r="J973" s="222"/>
      <c r="K973" s="223"/>
      <c r="L973" s="10"/>
      <c r="M973" s="5"/>
      <c r="N973" s="367"/>
      <c r="O973" s="367"/>
    </row>
    <row r="974" spans="1:15" ht="92.4">
      <c r="A974" s="5"/>
      <c r="B974" s="9"/>
      <c r="C974" s="265" t="s">
        <v>1239</v>
      </c>
      <c r="D974" s="266"/>
      <c r="E974" s="266"/>
      <c r="F974" s="266"/>
      <c r="G974" s="267" t="s">
        <v>1240</v>
      </c>
      <c r="H974" s="277" t="s">
        <v>974</v>
      </c>
      <c r="I974" s="278">
        <v>2</v>
      </c>
      <c r="J974" s="227">
        <v>170705500</v>
      </c>
      <c r="K974" s="139">
        <f t="shared" si="262"/>
        <v>341411000</v>
      </c>
      <c r="L974" s="10"/>
      <c r="M974" s="5"/>
      <c r="N974" s="367"/>
      <c r="O974" s="367"/>
    </row>
    <row r="975" spans="1:15" ht="30" customHeight="1" thickBot="1">
      <c r="A975" s="5"/>
      <c r="B975" s="9"/>
      <c r="C975" s="140" t="s">
        <v>18</v>
      </c>
      <c r="D975" s="159"/>
      <c r="E975" s="159"/>
      <c r="F975" s="159"/>
      <c r="G975" s="162"/>
      <c r="H975" s="161"/>
      <c r="I975" s="249"/>
      <c r="J975" s="143"/>
      <c r="K975" s="345">
        <f>SUM(K879:K974)</f>
        <v>5098737292.5</v>
      </c>
      <c r="L975" s="10"/>
      <c r="M975" s="5"/>
      <c r="N975" s="367"/>
      <c r="O975" s="367"/>
    </row>
    <row r="976" spans="1:15" ht="30" customHeight="1" thickBot="1">
      <c r="A976" s="5"/>
      <c r="B976" s="9"/>
      <c r="C976" s="132"/>
      <c r="D976" s="133"/>
      <c r="E976" s="133"/>
      <c r="F976" s="133"/>
      <c r="G976" s="133" t="s">
        <v>1241</v>
      </c>
      <c r="H976" s="133"/>
      <c r="I976" s="133"/>
      <c r="J976" s="133"/>
      <c r="K976" s="134"/>
      <c r="L976" s="10"/>
      <c r="M976" s="5"/>
      <c r="N976" s="367"/>
      <c r="O976" s="367"/>
    </row>
    <row r="977" spans="1:15" ht="30" customHeight="1" thickBot="1">
      <c r="A977" s="5"/>
      <c r="B977" s="9"/>
      <c r="C977" s="219"/>
      <c r="D977" s="220"/>
      <c r="E977" s="220"/>
      <c r="F977" s="220"/>
      <c r="G977" s="220" t="s">
        <v>1242</v>
      </c>
      <c r="H977" s="220"/>
      <c r="I977" s="221"/>
      <c r="J977" s="222"/>
      <c r="K977" s="223"/>
      <c r="L977" s="10"/>
      <c r="M977" s="5"/>
      <c r="N977" s="367"/>
      <c r="O977" s="367"/>
    </row>
    <row r="978" spans="1:15" ht="30" customHeight="1" thickBot="1">
      <c r="A978" s="5"/>
      <c r="B978" s="9"/>
      <c r="C978" s="219">
        <v>24.11</v>
      </c>
      <c r="D978" s="220"/>
      <c r="E978" s="220"/>
      <c r="F978" s="220"/>
      <c r="G978" s="220" t="s">
        <v>1243</v>
      </c>
      <c r="H978" s="220"/>
      <c r="I978" s="221"/>
      <c r="J978" s="222"/>
      <c r="K978" s="223"/>
      <c r="L978" s="10"/>
      <c r="M978" s="5"/>
      <c r="N978" s="367"/>
      <c r="O978" s="367"/>
    </row>
    <row r="979" spans="1:15" ht="16.2" thickBot="1">
      <c r="A979" s="5"/>
      <c r="B979" s="9"/>
      <c r="C979" s="265" t="s">
        <v>1244</v>
      </c>
      <c r="D979" s="266"/>
      <c r="E979" s="266"/>
      <c r="F979" s="266"/>
      <c r="G979" s="267" t="s">
        <v>1245</v>
      </c>
      <c r="H979" s="277" t="s">
        <v>147</v>
      </c>
      <c r="I979" s="278">
        <v>2</v>
      </c>
      <c r="J979" s="227">
        <v>1201531.9076844619</v>
      </c>
      <c r="K979" s="139">
        <f t="shared" ref="K979" si="263">J979*I979</f>
        <v>2403063.8153689238</v>
      </c>
      <c r="L979" s="10"/>
      <c r="M979" s="5"/>
      <c r="N979" s="367"/>
      <c r="O979" s="367"/>
    </row>
    <row r="980" spans="1:15" ht="30" customHeight="1" thickBot="1">
      <c r="A980" s="5"/>
      <c r="B980" s="9"/>
      <c r="C980" s="219">
        <v>24.12</v>
      </c>
      <c r="D980" s="220"/>
      <c r="E980" s="220"/>
      <c r="F980" s="220"/>
      <c r="G980" s="220" t="s">
        <v>1246</v>
      </c>
      <c r="H980" s="220"/>
      <c r="I980" s="221"/>
      <c r="J980" s="222"/>
      <c r="K980" s="223"/>
      <c r="L980" s="10"/>
      <c r="M980" s="5"/>
      <c r="N980" s="367"/>
      <c r="O980" s="367"/>
    </row>
    <row r="981" spans="1:15" ht="16.2" thickBot="1">
      <c r="A981" s="5"/>
      <c r="B981" s="9"/>
      <c r="C981" s="265" t="s">
        <v>1247</v>
      </c>
      <c r="D981" s="266"/>
      <c r="E981" s="266"/>
      <c r="F981" s="266"/>
      <c r="G981" s="267" t="s">
        <v>1104</v>
      </c>
      <c r="H981" s="307" t="s">
        <v>974</v>
      </c>
      <c r="I981" s="308">
        <v>3</v>
      </c>
      <c r="J981" s="306">
        <v>1243753.084112776</v>
      </c>
      <c r="K981" s="139">
        <f t="shared" ref="K981" si="264">J981*I981</f>
        <v>3731259.2523383279</v>
      </c>
      <c r="L981" s="10"/>
      <c r="M981" s="5"/>
      <c r="N981" s="367"/>
      <c r="O981" s="367"/>
    </row>
    <row r="982" spans="1:15" ht="30" customHeight="1" thickBot="1">
      <c r="A982" s="5"/>
      <c r="B982" s="9"/>
      <c r="C982" s="219">
        <v>24.13</v>
      </c>
      <c r="D982" s="220"/>
      <c r="E982" s="220"/>
      <c r="F982" s="220"/>
      <c r="G982" s="220" t="s">
        <v>1248</v>
      </c>
      <c r="H982" s="220"/>
      <c r="I982" s="221"/>
      <c r="J982" s="222"/>
      <c r="K982" s="223"/>
      <c r="L982" s="10"/>
      <c r="M982" s="5"/>
      <c r="N982" s="367"/>
      <c r="O982" s="367"/>
    </row>
    <row r="983" spans="1:15" ht="15.6">
      <c r="A983" s="5"/>
      <c r="B983" s="9"/>
      <c r="C983" s="265" t="s">
        <v>1249</v>
      </c>
      <c r="D983" s="266"/>
      <c r="E983" s="266"/>
      <c r="F983" s="266"/>
      <c r="G983" s="267" t="s">
        <v>1107</v>
      </c>
      <c r="H983" s="277" t="s">
        <v>974</v>
      </c>
      <c r="I983" s="278">
        <v>1</v>
      </c>
      <c r="J983" s="227">
        <v>1053915.0346104356</v>
      </c>
      <c r="K983" s="139">
        <f t="shared" ref="K983:K984" si="265">J983*I983</f>
        <v>1053915.0346104356</v>
      </c>
      <c r="L983" s="10"/>
      <c r="M983" s="5"/>
      <c r="N983" s="367"/>
      <c r="O983" s="367"/>
    </row>
    <row r="984" spans="1:15" ht="30" customHeight="1" thickBot="1">
      <c r="A984" s="5"/>
      <c r="B984" s="9"/>
      <c r="C984" s="265" t="s">
        <v>1250</v>
      </c>
      <c r="D984" s="266"/>
      <c r="E984" s="266"/>
      <c r="F984" s="266"/>
      <c r="G984" s="267" t="s">
        <v>1109</v>
      </c>
      <c r="H984" s="277" t="s">
        <v>974</v>
      </c>
      <c r="I984" s="278">
        <v>1</v>
      </c>
      <c r="J984" s="227">
        <v>2006451.443487695</v>
      </c>
      <c r="K984" s="139">
        <f t="shared" si="265"/>
        <v>2006451.443487695</v>
      </c>
      <c r="L984" s="10"/>
      <c r="M984" s="5"/>
      <c r="N984" s="367"/>
      <c r="O984" s="367"/>
    </row>
    <row r="985" spans="1:15" ht="30" customHeight="1" thickBot="1">
      <c r="A985" s="5"/>
      <c r="B985" s="9"/>
      <c r="C985" s="219">
        <v>24.14</v>
      </c>
      <c r="D985" s="220"/>
      <c r="E985" s="220"/>
      <c r="F985" s="220"/>
      <c r="G985" s="220" t="s">
        <v>1251</v>
      </c>
      <c r="H985" s="220"/>
      <c r="I985" s="221"/>
      <c r="J985" s="222"/>
      <c r="K985" s="223"/>
      <c r="L985" s="10"/>
      <c r="M985" s="5"/>
      <c r="N985" s="367"/>
      <c r="O985" s="367"/>
    </row>
    <row r="986" spans="1:15" ht="15.6">
      <c r="A986" s="5"/>
      <c r="B986" s="9"/>
      <c r="C986" s="265" t="s">
        <v>1252</v>
      </c>
      <c r="D986" s="266"/>
      <c r="E986" s="266"/>
      <c r="F986" s="266"/>
      <c r="G986" s="267" t="s">
        <v>1112</v>
      </c>
      <c r="H986" s="277" t="s">
        <v>974</v>
      </c>
      <c r="I986" s="278">
        <v>2</v>
      </c>
      <c r="J986" s="227">
        <v>1714432.4722522493</v>
      </c>
      <c r="K986" s="139">
        <f t="shared" ref="K986:K1002" si="266">J986*I986</f>
        <v>3428864.9445044985</v>
      </c>
      <c r="L986" s="10"/>
      <c r="M986" s="5"/>
      <c r="N986" s="367"/>
      <c r="O986" s="367"/>
    </row>
    <row r="987" spans="1:15" ht="15.6">
      <c r="A987" s="5"/>
      <c r="B987" s="9"/>
      <c r="C987" s="265" t="s">
        <v>1253</v>
      </c>
      <c r="D987" s="266"/>
      <c r="E987" s="266"/>
      <c r="F987" s="266"/>
      <c r="G987" s="267" t="s">
        <v>1114</v>
      </c>
      <c r="H987" s="277" t="s">
        <v>974</v>
      </c>
      <c r="I987" s="278">
        <v>2</v>
      </c>
      <c r="J987" s="227">
        <v>2168014.8487695446</v>
      </c>
      <c r="K987" s="139">
        <f t="shared" si="266"/>
        <v>4336029.6975390892</v>
      </c>
      <c r="L987" s="10"/>
      <c r="M987" s="5"/>
      <c r="N987" s="367"/>
      <c r="O987" s="367"/>
    </row>
    <row r="988" spans="1:15" ht="15.6">
      <c r="A988" s="5"/>
      <c r="B988" s="9"/>
      <c r="C988" s="265" t="s">
        <v>1254</v>
      </c>
      <c r="D988" s="266"/>
      <c r="E988" s="266"/>
      <c r="F988" s="266"/>
      <c r="G988" s="267" t="s">
        <v>1116</v>
      </c>
      <c r="H988" s="277" t="s">
        <v>974</v>
      </c>
      <c r="I988" s="278">
        <v>1</v>
      </c>
      <c r="J988" s="227">
        <v>979379.77939752862</v>
      </c>
      <c r="K988" s="139">
        <f t="shared" si="266"/>
        <v>979379.77939752862</v>
      </c>
      <c r="L988" s="10"/>
      <c r="M988" s="5"/>
      <c r="N988" s="367"/>
      <c r="O988" s="367"/>
    </row>
    <row r="989" spans="1:15" ht="15.6">
      <c r="A989" s="5"/>
      <c r="B989" s="9"/>
      <c r="C989" s="265" t="s">
        <v>1255</v>
      </c>
      <c r="D989" s="266"/>
      <c r="E989" s="266"/>
      <c r="F989" s="266"/>
      <c r="G989" s="267" t="s">
        <v>1118</v>
      </c>
      <c r="H989" s="277" t="s">
        <v>974</v>
      </c>
      <c r="I989" s="278">
        <v>1</v>
      </c>
      <c r="J989" s="227">
        <v>943221.94800003606</v>
      </c>
      <c r="K989" s="139">
        <f t="shared" si="266"/>
        <v>943221.94800003606</v>
      </c>
      <c r="L989" s="10"/>
      <c r="M989" s="5"/>
      <c r="N989" s="367"/>
      <c r="O989" s="367"/>
    </row>
    <row r="990" spans="1:15" ht="15.6">
      <c r="A990" s="5"/>
      <c r="B990" s="9"/>
      <c r="C990" s="265" t="s">
        <v>1256</v>
      </c>
      <c r="D990" s="266"/>
      <c r="E990" s="266"/>
      <c r="F990" s="266"/>
      <c r="G990" s="267" t="s">
        <v>1120</v>
      </c>
      <c r="H990" s="277" t="s">
        <v>974</v>
      </c>
      <c r="I990" s="278">
        <v>2</v>
      </c>
      <c r="J990" s="227">
        <v>943221.94800003606</v>
      </c>
      <c r="K990" s="139">
        <f t="shared" si="266"/>
        <v>1886443.8960000721</v>
      </c>
      <c r="L990" s="10"/>
      <c r="M990" s="5"/>
      <c r="N990" s="367"/>
      <c r="O990" s="367"/>
    </row>
    <row r="991" spans="1:15" ht="15.6">
      <c r="A991" s="5"/>
      <c r="B991" s="9"/>
      <c r="C991" s="265" t="s">
        <v>1257</v>
      </c>
      <c r="D991" s="266"/>
      <c r="E991" s="266"/>
      <c r="F991" s="266"/>
      <c r="G991" s="267" t="s">
        <v>1124</v>
      </c>
      <c r="H991" s="277" t="s">
        <v>974</v>
      </c>
      <c r="I991" s="278">
        <v>2</v>
      </c>
      <c r="J991" s="227">
        <v>943221.94800003606</v>
      </c>
      <c r="K991" s="139">
        <f t="shared" si="266"/>
        <v>1886443.8960000721</v>
      </c>
      <c r="L991" s="10"/>
      <c r="M991" s="5"/>
      <c r="N991" s="367"/>
      <c r="O991" s="367"/>
    </row>
    <row r="992" spans="1:15" ht="15.6">
      <c r="A992" s="5"/>
      <c r="B992" s="9"/>
      <c r="C992" s="265" t="s">
        <v>1258</v>
      </c>
      <c r="D992" s="266"/>
      <c r="E992" s="266"/>
      <c r="F992" s="266"/>
      <c r="G992" s="267" t="s">
        <v>1126</v>
      </c>
      <c r="H992" s="277" t="s">
        <v>974</v>
      </c>
      <c r="I992" s="278">
        <v>1</v>
      </c>
      <c r="J992" s="227">
        <v>2168014.8487695446</v>
      </c>
      <c r="K992" s="139">
        <f t="shared" si="266"/>
        <v>2168014.8487695446</v>
      </c>
      <c r="L992" s="10"/>
      <c r="M992" s="5"/>
      <c r="N992" s="367"/>
      <c r="O992" s="367"/>
    </row>
    <row r="993" spans="1:15" ht="15.6">
      <c r="A993" s="5"/>
      <c r="B993" s="9"/>
      <c r="C993" s="265" t="s">
        <v>1259</v>
      </c>
      <c r="D993" s="266"/>
      <c r="E993" s="266"/>
      <c r="F993" s="266"/>
      <c r="G993" s="267" t="s">
        <v>1128</v>
      </c>
      <c r="H993" s="277" t="s">
        <v>974</v>
      </c>
      <c r="I993" s="278">
        <v>1</v>
      </c>
      <c r="J993" s="227">
        <v>1878612.4247673166</v>
      </c>
      <c r="K993" s="139">
        <f t="shared" si="266"/>
        <v>1878612.4247673166</v>
      </c>
      <c r="L993" s="10"/>
      <c r="M993" s="5"/>
      <c r="N993" s="367"/>
      <c r="O993" s="367"/>
    </row>
    <row r="994" spans="1:15" ht="15.6">
      <c r="A994" s="5"/>
      <c r="B994" s="9"/>
      <c r="C994" s="265" t="s">
        <v>1260</v>
      </c>
      <c r="D994" s="266"/>
      <c r="E994" s="266"/>
      <c r="F994" s="266"/>
      <c r="G994" s="267" t="s">
        <v>1130</v>
      </c>
      <c r="H994" s="277" t="s">
        <v>974</v>
      </c>
      <c r="I994" s="278">
        <v>1</v>
      </c>
      <c r="J994" s="227">
        <v>1613502.5172786154</v>
      </c>
      <c r="K994" s="139">
        <f t="shared" si="266"/>
        <v>1613502.5172786154</v>
      </c>
      <c r="L994" s="10"/>
      <c r="M994" s="5"/>
      <c r="N994" s="367"/>
      <c r="O994" s="367"/>
    </row>
    <row r="995" spans="1:15" ht="15.6">
      <c r="A995" s="5"/>
      <c r="B995" s="9"/>
      <c r="C995" s="265" t="s">
        <v>1261</v>
      </c>
      <c r="D995" s="266"/>
      <c r="E995" s="266"/>
      <c r="F995" s="266"/>
      <c r="G995" s="267" t="s">
        <v>1114</v>
      </c>
      <c r="H995" s="277" t="s">
        <v>974</v>
      </c>
      <c r="I995" s="278">
        <v>1</v>
      </c>
      <c r="J995" s="227">
        <v>2168014.8487695446</v>
      </c>
      <c r="K995" s="139">
        <f t="shared" si="266"/>
        <v>2168014.8487695446</v>
      </c>
      <c r="L995" s="10"/>
      <c r="M995" s="5"/>
      <c r="N995" s="367"/>
      <c r="O995" s="367"/>
    </row>
    <row r="996" spans="1:15" ht="15.6">
      <c r="A996" s="5"/>
      <c r="B996" s="9"/>
      <c r="C996" s="265" t="s">
        <v>1262</v>
      </c>
      <c r="D996" s="266"/>
      <c r="E996" s="266"/>
      <c r="F996" s="266"/>
      <c r="G996" s="267" t="s">
        <v>1133</v>
      </c>
      <c r="H996" s="277" t="s">
        <v>974</v>
      </c>
      <c r="I996" s="278">
        <v>1</v>
      </c>
      <c r="J996" s="227">
        <v>2042792.3772823839</v>
      </c>
      <c r="K996" s="139">
        <f t="shared" si="266"/>
        <v>2042792.3772823839</v>
      </c>
      <c r="L996" s="10"/>
      <c r="M996" s="5"/>
      <c r="N996" s="367"/>
      <c r="O996" s="367"/>
    </row>
    <row r="997" spans="1:15" ht="15.6">
      <c r="A997" s="5"/>
      <c r="B997" s="9"/>
      <c r="C997" s="265" t="s">
        <v>1263</v>
      </c>
      <c r="D997" s="266"/>
      <c r="E997" s="266"/>
      <c r="F997" s="266"/>
      <c r="G997" s="267" t="s">
        <v>1135</v>
      </c>
      <c r="H997" s="277" t="s">
        <v>974</v>
      </c>
      <c r="I997" s="278">
        <v>1</v>
      </c>
      <c r="J997" s="227">
        <v>2168014.8487695446</v>
      </c>
      <c r="K997" s="139">
        <f t="shared" si="266"/>
        <v>2168014.8487695446</v>
      </c>
      <c r="L997" s="10"/>
      <c r="M997" s="5"/>
      <c r="N997" s="367"/>
      <c r="O997" s="367"/>
    </row>
    <row r="998" spans="1:15" ht="15.6">
      <c r="A998" s="5"/>
      <c r="B998" s="9"/>
      <c r="C998" s="265" t="s">
        <v>1264</v>
      </c>
      <c r="D998" s="266"/>
      <c r="E998" s="266"/>
      <c r="F998" s="266"/>
      <c r="G998" s="267" t="s">
        <v>1137</v>
      </c>
      <c r="H998" s="277" t="s">
        <v>974</v>
      </c>
      <c r="I998" s="278">
        <v>1</v>
      </c>
      <c r="J998" s="227">
        <v>1613502.5172786154</v>
      </c>
      <c r="K998" s="139">
        <f t="shared" si="266"/>
        <v>1613502.5172786154</v>
      </c>
      <c r="L998" s="10"/>
      <c r="M998" s="5"/>
      <c r="N998" s="367"/>
      <c r="O998" s="367"/>
    </row>
    <row r="999" spans="1:15" ht="39.6">
      <c r="A999" s="5"/>
      <c r="B999" s="9"/>
      <c r="C999" s="265" t="s">
        <v>1265</v>
      </c>
      <c r="D999" s="266"/>
      <c r="E999" s="266"/>
      <c r="F999" s="266"/>
      <c r="G999" s="267" t="s">
        <v>1139</v>
      </c>
      <c r="H999" s="277" t="s">
        <v>974</v>
      </c>
      <c r="I999" s="278">
        <v>4</v>
      </c>
      <c r="J999" s="227">
        <v>1219241.1242682582</v>
      </c>
      <c r="K999" s="139">
        <f t="shared" si="266"/>
        <v>4876964.4970730329</v>
      </c>
      <c r="L999" s="10"/>
      <c r="M999" s="5"/>
      <c r="N999" s="367"/>
      <c r="O999" s="367"/>
    </row>
    <row r="1000" spans="1:15" ht="15.6">
      <c r="A1000" s="5"/>
      <c r="B1000" s="9"/>
      <c r="C1000" s="265" t="s">
        <v>1266</v>
      </c>
      <c r="D1000" s="266"/>
      <c r="E1000" s="266"/>
      <c r="F1000" s="266"/>
      <c r="G1000" s="267" t="s">
        <v>1141</v>
      </c>
      <c r="H1000" s="277" t="s">
        <v>974</v>
      </c>
      <c r="I1000" s="278">
        <v>4</v>
      </c>
      <c r="J1000" s="227">
        <v>1219241.1242682582</v>
      </c>
      <c r="K1000" s="139">
        <f t="shared" si="266"/>
        <v>4876964.4970730329</v>
      </c>
      <c r="L1000" s="10"/>
      <c r="M1000" s="5"/>
      <c r="N1000" s="367"/>
      <c r="O1000" s="367"/>
    </row>
    <row r="1001" spans="1:15" ht="15.6">
      <c r="A1001" s="5"/>
      <c r="B1001" s="9"/>
      <c r="C1001" s="265" t="s">
        <v>1267</v>
      </c>
      <c r="D1001" s="266"/>
      <c r="E1001" s="266"/>
      <c r="F1001" s="266"/>
      <c r="G1001" s="267" t="s">
        <v>1143</v>
      </c>
      <c r="H1001" s="277" t="s">
        <v>974</v>
      </c>
      <c r="I1001" s="278">
        <v>4</v>
      </c>
      <c r="J1001" s="227">
        <v>1613502.5172786154</v>
      </c>
      <c r="K1001" s="139">
        <f t="shared" si="266"/>
        <v>6454010.0691144615</v>
      </c>
      <c r="L1001" s="10"/>
      <c r="M1001" s="5"/>
      <c r="N1001" s="367"/>
      <c r="O1001" s="367"/>
    </row>
    <row r="1002" spans="1:15" ht="16.2" thickBot="1">
      <c r="A1002" s="5"/>
      <c r="B1002" s="9"/>
      <c r="C1002" s="265" t="s">
        <v>1268</v>
      </c>
      <c r="D1002" s="266"/>
      <c r="E1002" s="266"/>
      <c r="F1002" s="266"/>
      <c r="G1002" s="267" t="s">
        <v>1122</v>
      </c>
      <c r="H1002" s="277" t="s">
        <v>974</v>
      </c>
      <c r="I1002" s="278">
        <v>2</v>
      </c>
      <c r="J1002" s="227">
        <v>943221.94800003606</v>
      </c>
      <c r="K1002" s="139">
        <f t="shared" si="266"/>
        <v>1886443.8960000721</v>
      </c>
      <c r="L1002" s="10"/>
      <c r="M1002" s="5"/>
      <c r="N1002" s="367"/>
      <c r="O1002" s="367"/>
    </row>
    <row r="1003" spans="1:15" ht="30" customHeight="1" thickBot="1">
      <c r="A1003" s="5"/>
      <c r="B1003" s="9"/>
      <c r="C1003" s="219">
        <v>24.15</v>
      </c>
      <c r="D1003" s="220"/>
      <c r="E1003" s="220"/>
      <c r="F1003" s="220"/>
      <c r="G1003" s="220" t="s">
        <v>1269</v>
      </c>
      <c r="H1003" s="220"/>
      <c r="I1003" s="221"/>
      <c r="J1003" s="222"/>
      <c r="K1003" s="223"/>
      <c r="L1003" s="10"/>
      <c r="M1003" s="5"/>
      <c r="N1003" s="367"/>
      <c r="O1003" s="367"/>
    </row>
    <row r="1004" spans="1:15" ht="15.6">
      <c r="A1004" s="5"/>
      <c r="B1004" s="9"/>
      <c r="C1004" s="265" t="s">
        <v>1270</v>
      </c>
      <c r="D1004" s="266"/>
      <c r="E1004" s="266"/>
      <c r="F1004" s="266"/>
      <c r="G1004" s="267" t="s">
        <v>1146</v>
      </c>
      <c r="H1004" s="277" t="s">
        <v>974</v>
      </c>
      <c r="I1004" s="278">
        <v>8</v>
      </c>
      <c r="J1004" s="227">
        <v>1172333.3651086523</v>
      </c>
      <c r="K1004" s="139">
        <f t="shared" ref="K1004:K1007" si="267">J1004*I1004</f>
        <v>9378666.9208692182</v>
      </c>
      <c r="L1004" s="10"/>
      <c r="M1004" s="5"/>
      <c r="N1004" s="367"/>
      <c r="O1004" s="367"/>
    </row>
    <row r="1005" spans="1:15" ht="15.6">
      <c r="A1005" s="5"/>
      <c r="B1005" s="9"/>
      <c r="C1005" s="265" t="s">
        <v>1271</v>
      </c>
      <c r="D1005" s="266"/>
      <c r="E1005" s="266"/>
      <c r="F1005" s="266"/>
      <c r="G1005" s="267" t="s">
        <v>1148</v>
      </c>
      <c r="H1005" s="277" t="s">
        <v>974</v>
      </c>
      <c r="I1005" s="278">
        <v>4</v>
      </c>
      <c r="J1005" s="227">
        <v>1172333.3651086523</v>
      </c>
      <c r="K1005" s="139">
        <f t="shared" si="267"/>
        <v>4689333.4604346091</v>
      </c>
      <c r="L1005" s="10"/>
      <c r="M1005" s="5"/>
      <c r="N1005" s="367"/>
      <c r="O1005" s="367"/>
    </row>
    <row r="1006" spans="1:15" ht="15.6">
      <c r="A1006" s="5"/>
      <c r="B1006" s="9"/>
      <c r="C1006" s="265" t="s">
        <v>1272</v>
      </c>
      <c r="D1006" s="266"/>
      <c r="E1006" s="266"/>
      <c r="F1006" s="266"/>
      <c r="G1006" s="267" t="s">
        <v>1150</v>
      </c>
      <c r="H1006" s="277" t="s">
        <v>974</v>
      </c>
      <c r="I1006" s="278">
        <v>4</v>
      </c>
      <c r="J1006" s="227">
        <v>2037747.9761260364</v>
      </c>
      <c r="K1006" s="139">
        <f t="shared" si="267"/>
        <v>8150991.9045041455</v>
      </c>
      <c r="L1006" s="10"/>
      <c r="M1006" s="5"/>
      <c r="N1006" s="367"/>
      <c r="O1006" s="367"/>
    </row>
    <row r="1007" spans="1:15" ht="16.2" thickBot="1">
      <c r="A1007" s="5"/>
      <c r="B1007" s="9"/>
      <c r="C1007" s="265" t="s">
        <v>1273</v>
      </c>
      <c r="D1007" s="266"/>
      <c r="E1007" s="266"/>
      <c r="F1007" s="266"/>
      <c r="G1007" s="267" t="s">
        <v>1152</v>
      </c>
      <c r="H1007" s="277" t="s">
        <v>974</v>
      </c>
      <c r="I1007" s="278">
        <v>5</v>
      </c>
      <c r="J1007" s="227">
        <v>1051569.6466524552</v>
      </c>
      <c r="K1007" s="139">
        <f t="shared" si="267"/>
        <v>5257848.2332622763</v>
      </c>
      <c r="L1007" s="10"/>
      <c r="M1007" s="5"/>
      <c r="N1007" s="367"/>
      <c r="O1007" s="367"/>
    </row>
    <row r="1008" spans="1:15" ht="30" customHeight="1" thickBot="1">
      <c r="A1008" s="5"/>
      <c r="B1008" s="9"/>
      <c r="C1008" s="219">
        <v>24.16</v>
      </c>
      <c r="D1008" s="220"/>
      <c r="E1008" s="220"/>
      <c r="F1008" s="220"/>
      <c r="G1008" s="220" t="s">
        <v>1274</v>
      </c>
      <c r="H1008" s="220"/>
      <c r="I1008" s="221"/>
      <c r="J1008" s="222"/>
      <c r="K1008" s="223"/>
      <c r="L1008" s="10"/>
      <c r="M1008" s="5"/>
      <c r="N1008" s="367"/>
      <c r="O1008" s="367"/>
    </row>
    <row r="1009" spans="1:15" ht="15.6">
      <c r="A1009" s="5"/>
      <c r="B1009" s="9"/>
      <c r="C1009" s="265" t="s">
        <v>1275</v>
      </c>
      <c r="D1009" s="266"/>
      <c r="E1009" s="266"/>
      <c r="F1009" s="266"/>
      <c r="G1009" s="267" t="s">
        <v>1155</v>
      </c>
      <c r="H1009" s="277" t="s">
        <v>147</v>
      </c>
      <c r="I1009" s="278">
        <v>1</v>
      </c>
      <c r="J1009" s="227">
        <v>721229.16073051025</v>
      </c>
      <c r="K1009" s="139">
        <f t="shared" ref="K1009:K1010" si="268">J1009*I1009</f>
        <v>721229.16073051025</v>
      </c>
      <c r="L1009" s="10"/>
      <c r="M1009" s="5"/>
      <c r="N1009" s="367"/>
      <c r="O1009" s="367"/>
    </row>
    <row r="1010" spans="1:15" ht="16.2" thickBot="1">
      <c r="A1010" s="5"/>
      <c r="B1010" s="9"/>
      <c r="C1010" s="265" t="s">
        <v>1276</v>
      </c>
      <c r="D1010" s="266"/>
      <c r="E1010" s="266"/>
      <c r="F1010" s="266"/>
      <c r="G1010" s="267" t="s">
        <v>1157</v>
      </c>
      <c r="H1010" s="277" t="s">
        <v>147</v>
      </c>
      <c r="I1010" s="278">
        <v>4</v>
      </c>
      <c r="J1010" s="227">
        <v>831147.90590543835</v>
      </c>
      <c r="K1010" s="139">
        <f t="shared" si="268"/>
        <v>3324591.6236217534</v>
      </c>
      <c r="L1010" s="10"/>
      <c r="M1010" s="5"/>
      <c r="N1010" s="367"/>
      <c r="O1010" s="367"/>
    </row>
    <row r="1011" spans="1:15" ht="30" customHeight="1" thickBot="1">
      <c r="A1011" s="5"/>
      <c r="B1011" s="9"/>
      <c r="C1011" s="219">
        <v>24.17</v>
      </c>
      <c r="D1011" s="220"/>
      <c r="E1011" s="220"/>
      <c r="F1011" s="220"/>
      <c r="G1011" s="220" t="s">
        <v>1277</v>
      </c>
      <c r="H1011" s="220"/>
      <c r="I1011" s="221"/>
      <c r="J1011" s="222"/>
      <c r="K1011" s="223"/>
      <c r="L1011" s="10"/>
      <c r="M1011" s="5"/>
      <c r="N1011" s="367"/>
      <c r="O1011" s="367"/>
    </row>
    <row r="1012" spans="1:15" ht="16.2" thickBot="1">
      <c r="A1012" s="5"/>
      <c r="B1012" s="9"/>
      <c r="C1012" s="265" t="s">
        <v>1278</v>
      </c>
      <c r="D1012" s="266"/>
      <c r="E1012" s="266"/>
      <c r="F1012" s="266"/>
      <c r="G1012" s="267" t="s">
        <v>1160</v>
      </c>
      <c r="H1012" s="277" t="s">
        <v>974</v>
      </c>
      <c r="I1012" s="278">
        <v>4</v>
      </c>
      <c r="J1012" s="227">
        <v>1468860.0098628621</v>
      </c>
      <c r="K1012" s="139">
        <f t="shared" ref="K1012" si="269">J1012*I1012</f>
        <v>5875440.0394514482</v>
      </c>
      <c r="L1012" s="10"/>
      <c r="M1012" s="5"/>
      <c r="N1012" s="367"/>
      <c r="O1012" s="367"/>
    </row>
    <row r="1013" spans="1:15" ht="30" customHeight="1" thickBot="1">
      <c r="A1013" s="5"/>
      <c r="B1013" s="9"/>
      <c r="C1013" s="219">
        <v>24.18</v>
      </c>
      <c r="D1013" s="220"/>
      <c r="E1013" s="220"/>
      <c r="F1013" s="220"/>
      <c r="G1013" s="220" t="s">
        <v>1279</v>
      </c>
      <c r="H1013" s="220"/>
      <c r="I1013" s="221"/>
      <c r="J1013" s="222"/>
      <c r="K1013" s="223"/>
      <c r="L1013" s="10"/>
      <c r="M1013" s="5"/>
      <c r="N1013" s="367"/>
      <c r="O1013" s="367"/>
    </row>
    <row r="1014" spans="1:15" ht="15.6">
      <c r="A1014" s="5"/>
      <c r="B1014" s="9"/>
      <c r="C1014" s="265" t="s">
        <v>1280</v>
      </c>
      <c r="D1014" s="266"/>
      <c r="E1014" s="266"/>
      <c r="F1014" s="266"/>
      <c r="G1014" s="267" t="s">
        <v>1160</v>
      </c>
      <c r="H1014" s="277" t="s">
        <v>974</v>
      </c>
      <c r="I1014" s="278">
        <v>4</v>
      </c>
      <c r="J1014" s="227">
        <v>1468860.0098628621</v>
      </c>
      <c r="K1014" s="139">
        <f t="shared" ref="K1014:K1015" si="270">J1014*I1014</f>
        <v>5875440.0394514482</v>
      </c>
      <c r="L1014" s="10"/>
      <c r="M1014" s="5"/>
      <c r="N1014" s="367"/>
      <c r="O1014" s="367"/>
    </row>
    <row r="1015" spans="1:15" ht="16.2" thickBot="1">
      <c r="A1015" s="5"/>
      <c r="B1015" s="9"/>
      <c r="C1015" s="265" t="s">
        <v>1281</v>
      </c>
      <c r="D1015" s="266"/>
      <c r="E1015" s="266"/>
      <c r="F1015" s="266"/>
      <c r="G1015" s="267" t="s">
        <v>1024</v>
      </c>
      <c r="H1015" s="277" t="s">
        <v>974</v>
      </c>
      <c r="I1015" s="278">
        <v>1</v>
      </c>
      <c r="J1015" s="227">
        <v>2935908.5639488809</v>
      </c>
      <c r="K1015" s="139">
        <f t="shared" si="270"/>
        <v>2935908.5639488809</v>
      </c>
      <c r="L1015" s="10"/>
      <c r="M1015" s="5"/>
      <c r="N1015" s="367"/>
      <c r="O1015" s="367"/>
    </row>
    <row r="1016" spans="1:15" ht="55.8" thickBot="1">
      <c r="A1016" s="5"/>
      <c r="B1016" s="9"/>
      <c r="C1016" s="219">
        <v>24.19</v>
      </c>
      <c r="D1016" s="220"/>
      <c r="E1016" s="220"/>
      <c r="F1016" s="220"/>
      <c r="G1016" s="327" t="s">
        <v>1282</v>
      </c>
      <c r="H1016" s="220"/>
      <c r="I1016" s="221"/>
      <c r="J1016" s="222"/>
      <c r="K1016" s="223"/>
      <c r="L1016" s="10"/>
      <c r="M1016" s="5"/>
      <c r="N1016" s="367"/>
      <c r="O1016" s="367"/>
    </row>
    <row r="1017" spans="1:15" ht="16.2" thickBot="1">
      <c r="A1017" s="5"/>
      <c r="B1017" s="9"/>
      <c r="C1017" s="265" t="s">
        <v>1283</v>
      </c>
      <c r="D1017" s="266"/>
      <c r="E1017" s="266"/>
      <c r="F1017" s="266"/>
      <c r="G1017" s="267" t="s">
        <v>597</v>
      </c>
      <c r="H1017" s="277" t="s">
        <v>974</v>
      </c>
      <c r="I1017" s="278">
        <v>2</v>
      </c>
      <c r="J1017" s="227">
        <v>1201531.9076844619</v>
      </c>
      <c r="K1017" s="139">
        <f t="shared" ref="K1017" si="271">J1017*I1017</f>
        <v>2403063.8153689238</v>
      </c>
      <c r="L1017" s="10"/>
      <c r="M1017" s="5"/>
      <c r="N1017" s="367"/>
      <c r="O1017" s="367"/>
    </row>
    <row r="1018" spans="1:15" ht="30" customHeight="1" thickBot="1">
      <c r="A1018" s="5"/>
      <c r="B1018" s="9"/>
      <c r="C1018" s="219" t="s">
        <v>1284</v>
      </c>
      <c r="D1018" s="220"/>
      <c r="E1018" s="220"/>
      <c r="F1018" s="220"/>
      <c r="G1018" s="220" t="s">
        <v>1285</v>
      </c>
      <c r="H1018" s="220"/>
      <c r="I1018" s="221"/>
      <c r="J1018" s="222"/>
      <c r="K1018" s="223"/>
      <c r="L1018" s="10"/>
      <c r="M1018" s="5"/>
      <c r="N1018" s="367"/>
      <c r="O1018" s="367"/>
    </row>
    <row r="1019" spans="1:15" ht="16.2" thickBot="1">
      <c r="A1019" s="5"/>
      <c r="B1019" s="9"/>
      <c r="C1019" s="265" t="s">
        <v>1286</v>
      </c>
      <c r="D1019" s="266"/>
      <c r="E1019" s="266"/>
      <c r="F1019" s="266"/>
      <c r="G1019" s="267" t="s">
        <v>1024</v>
      </c>
      <c r="H1019" s="277" t="s">
        <v>974</v>
      </c>
      <c r="I1019" s="278">
        <v>1</v>
      </c>
      <c r="J1019" s="227">
        <v>3079518.1502079316</v>
      </c>
      <c r="K1019" s="139">
        <f t="shared" ref="K1019" si="272">J1019*I1019</f>
        <v>3079518.1502079316</v>
      </c>
      <c r="L1019" s="10"/>
      <c r="M1019" s="5"/>
      <c r="N1019" s="367"/>
      <c r="O1019" s="367"/>
    </row>
    <row r="1020" spans="1:15" ht="55.8" thickBot="1">
      <c r="A1020" s="5"/>
      <c r="B1020" s="9"/>
      <c r="C1020" s="219" t="s">
        <v>1287</v>
      </c>
      <c r="D1020" s="220"/>
      <c r="E1020" s="220"/>
      <c r="F1020" s="220"/>
      <c r="G1020" s="327" t="s">
        <v>1288</v>
      </c>
      <c r="H1020" s="220"/>
      <c r="I1020" s="221"/>
      <c r="J1020" s="222"/>
      <c r="K1020" s="223"/>
      <c r="L1020" s="10"/>
      <c r="M1020" s="5"/>
      <c r="N1020" s="367"/>
      <c r="O1020" s="367"/>
    </row>
    <row r="1021" spans="1:15" ht="16.2" thickBot="1">
      <c r="A1021" s="5"/>
      <c r="B1021" s="9"/>
      <c r="C1021" s="265" t="s">
        <v>1289</v>
      </c>
      <c r="D1021" s="266"/>
      <c r="E1021" s="266"/>
      <c r="F1021" s="266"/>
      <c r="G1021" s="267" t="s">
        <v>1169</v>
      </c>
      <c r="H1021" s="277" t="s">
        <v>974</v>
      </c>
      <c r="I1021" s="278">
        <v>1</v>
      </c>
      <c r="J1021" s="227">
        <v>1201531.9076844619</v>
      </c>
      <c r="K1021" s="139">
        <f t="shared" ref="K1021" si="273">J1021*I1021</f>
        <v>1201531.9076844619</v>
      </c>
      <c r="L1021" s="10"/>
      <c r="M1021" s="5"/>
      <c r="N1021" s="367"/>
      <c r="O1021" s="367"/>
    </row>
    <row r="1022" spans="1:15" ht="30" customHeight="1" thickBot="1">
      <c r="A1022" s="5"/>
      <c r="B1022" s="9"/>
      <c r="C1022" s="219">
        <v>24.22</v>
      </c>
      <c r="D1022" s="220"/>
      <c r="E1022" s="220"/>
      <c r="F1022" s="220"/>
      <c r="G1022" s="220" t="s">
        <v>1290</v>
      </c>
      <c r="H1022" s="220"/>
      <c r="I1022" s="221"/>
      <c r="J1022" s="222"/>
      <c r="K1022" s="223"/>
      <c r="L1022" s="10"/>
      <c r="M1022" s="5"/>
      <c r="N1022" s="367"/>
      <c r="O1022" s="367"/>
    </row>
    <row r="1023" spans="1:15" ht="16.2" thickBot="1">
      <c r="A1023" s="5"/>
      <c r="B1023" s="9"/>
      <c r="C1023" s="265" t="s">
        <v>1291</v>
      </c>
      <c r="D1023" s="266"/>
      <c r="E1023" s="266"/>
      <c r="F1023" s="266"/>
      <c r="G1023" s="267" t="s">
        <v>1172</v>
      </c>
      <c r="H1023" s="277" t="s">
        <v>974</v>
      </c>
      <c r="I1023" s="278">
        <v>5</v>
      </c>
      <c r="J1023" s="227">
        <v>307087.87920623558</v>
      </c>
      <c r="K1023" s="139">
        <f t="shared" ref="K1023" si="274">J1023*I1023</f>
        <v>1535439.3960311778</v>
      </c>
      <c r="L1023" s="10"/>
      <c r="M1023" s="5"/>
      <c r="N1023" s="367"/>
      <c r="O1023" s="367"/>
    </row>
    <row r="1024" spans="1:15" ht="30" customHeight="1" thickBot="1">
      <c r="A1024" s="5"/>
      <c r="B1024" s="9"/>
      <c r="C1024" s="219">
        <v>24.23</v>
      </c>
      <c r="D1024" s="220"/>
      <c r="E1024" s="220"/>
      <c r="F1024" s="220"/>
      <c r="G1024" s="220" t="s">
        <v>1292</v>
      </c>
      <c r="H1024" s="220"/>
      <c r="I1024" s="221"/>
      <c r="J1024" s="222"/>
      <c r="K1024" s="223"/>
      <c r="L1024" s="10"/>
      <c r="M1024" s="5"/>
      <c r="N1024" s="367"/>
      <c r="O1024" s="367"/>
    </row>
    <row r="1025" spans="1:15" ht="40.200000000000003" thickBot="1">
      <c r="A1025" s="5"/>
      <c r="B1025" s="9"/>
      <c r="C1025" s="265" t="s">
        <v>1293</v>
      </c>
      <c r="D1025" s="266"/>
      <c r="E1025" s="266"/>
      <c r="F1025" s="266"/>
      <c r="G1025" s="267" t="s">
        <v>1294</v>
      </c>
      <c r="H1025" s="277" t="s">
        <v>974</v>
      </c>
      <c r="I1025" s="278">
        <v>3</v>
      </c>
      <c r="J1025" s="227">
        <v>19854321.269264914</v>
      </c>
      <c r="K1025" s="139">
        <f t="shared" ref="K1025" si="275">J1025*I1025</f>
        <v>59562963.807794742</v>
      </c>
      <c r="L1025" s="10"/>
      <c r="M1025" s="5"/>
      <c r="N1025" s="367"/>
      <c r="O1025" s="367"/>
    </row>
    <row r="1026" spans="1:15" ht="30" customHeight="1" thickBot="1">
      <c r="A1026" s="5"/>
      <c r="B1026" s="9"/>
      <c r="C1026" s="219"/>
      <c r="D1026" s="220"/>
      <c r="E1026" s="220"/>
      <c r="F1026" s="220"/>
      <c r="G1026" s="220" t="s">
        <v>1182</v>
      </c>
      <c r="H1026" s="220"/>
      <c r="I1026" s="221"/>
      <c r="J1026" s="222"/>
      <c r="K1026" s="223"/>
      <c r="L1026" s="10"/>
      <c r="M1026" s="5"/>
      <c r="N1026" s="367"/>
      <c r="O1026" s="367"/>
    </row>
    <row r="1027" spans="1:15" ht="30" customHeight="1" thickBot="1">
      <c r="A1027" s="5"/>
      <c r="B1027" s="9"/>
      <c r="C1027" s="219">
        <v>24.24</v>
      </c>
      <c r="D1027" s="220"/>
      <c r="E1027" s="220"/>
      <c r="F1027" s="220"/>
      <c r="G1027" s="220" t="s">
        <v>1295</v>
      </c>
      <c r="H1027" s="220"/>
      <c r="I1027" s="221"/>
      <c r="J1027" s="222"/>
      <c r="K1027" s="223"/>
      <c r="L1027" s="10"/>
      <c r="M1027" s="5"/>
      <c r="N1027" s="367"/>
      <c r="O1027" s="367"/>
    </row>
    <row r="1028" spans="1:15" ht="15.6">
      <c r="A1028" s="5"/>
      <c r="B1028" s="9"/>
      <c r="C1028" s="265" t="s">
        <v>1296</v>
      </c>
      <c r="D1028" s="266"/>
      <c r="E1028" s="266"/>
      <c r="F1028" s="266"/>
      <c r="G1028" s="267" t="s">
        <v>1297</v>
      </c>
      <c r="H1028" s="277" t="s">
        <v>974</v>
      </c>
      <c r="I1028" s="278">
        <v>3</v>
      </c>
      <c r="J1028" s="227">
        <v>415790.60082726442</v>
      </c>
      <c r="K1028" s="139">
        <f t="shared" ref="K1028:K1029" si="276">J1028*I1028</f>
        <v>1247371.8024817933</v>
      </c>
      <c r="L1028" s="10"/>
      <c r="M1028" s="5"/>
      <c r="N1028" s="367"/>
      <c r="O1028" s="367"/>
    </row>
    <row r="1029" spans="1:15" ht="30" customHeight="1" thickBot="1">
      <c r="A1029" s="5"/>
      <c r="B1029" s="9"/>
      <c r="C1029" s="265" t="s">
        <v>1298</v>
      </c>
      <c r="D1029" s="266"/>
      <c r="E1029" s="266"/>
      <c r="F1029" s="266"/>
      <c r="G1029" s="267" t="s">
        <v>1186</v>
      </c>
      <c r="H1029" s="277" t="s">
        <v>974</v>
      </c>
      <c r="I1029" s="278">
        <v>2</v>
      </c>
      <c r="J1029" s="227">
        <v>415790.60082726442</v>
      </c>
      <c r="K1029" s="139">
        <f t="shared" si="276"/>
        <v>831581.20165452885</v>
      </c>
      <c r="L1029" s="10"/>
      <c r="M1029" s="5"/>
      <c r="N1029" s="367"/>
      <c r="O1029" s="367"/>
    </row>
    <row r="1030" spans="1:15" ht="30" customHeight="1" thickBot="1">
      <c r="A1030" s="5"/>
      <c r="B1030" s="9"/>
      <c r="C1030" s="219">
        <v>24.25</v>
      </c>
      <c r="D1030" s="220"/>
      <c r="E1030" s="220"/>
      <c r="F1030" s="220"/>
      <c r="G1030" s="220" t="s">
        <v>1299</v>
      </c>
      <c r="H1030" s="220"/>
      <c r="I1030" s="221"/>
      <c r="J1030" s="222"/>
      <c r="K1030" s="223"/>
      <c r="L1030" s="10"/>
      <c r="M1030" s="5"/>
      <c r="N1030" s="367"/>
      <c r="O1030" s="367"/>
    </row>
    <row r="1031" spans="1:15" ht="15.6">
      <c r="A1031" s="5"/>
      <c r="B1031" s="9"/>
      <c r="C1031" s="265" t="s">
        <v>1300</v>
      </c>
      <c r="D1031" s="266"/>
      <c r="E1031" s="266"/>
      <c r="F1031" s="266"/>
      <c r="G1031" s="267" t="s">
        <v>1188</v>
      </c>
      <c r="H1031" s="307" t="s">
        <v>974</v>
      </c>
      <c r="I1031" s="308">
        <v>3</v>
      </c>
      <c r="J1031" s="306">
        <v>424190.94744672906</v>
      </c>
      <c r="K1031" s="139">
        <f t="shared" ref="K1031:K1032" si="277">J1031*I1031</f>
        <v>1272572.8423401872</v>
      </c>
      <c r="L1031" s="10"/>
      <c r="M1031" s="5"/>
      <c r="N1031" s="367"/>
      <c r="O1031" s="367"/>
    </row>
    <row r="1032" spans="1:15" ht="30" customHeight="1" thickBot="1">
      <c r="A1032" s="5"/>
      <c r="B1032" s="9"/>
      <c r="C1032" s="265" t="s">
        <v>1301</v>
      </c>
      <c r="D1032" s="266"/>
      <c r="E1032" s="266"/>
      <c r="F1032" s="266"/>
      <c r="G1032" s="267" t="s">
        <v>994</v>
      </c>
      <c r="H1032" s="277" t="s">
        <v>974</v>
      </c>
      <c r="I1032" s="278">
        <v>11</v>
      </c>
      <c r="J1032" s="227">
        <v>500054.04447136499</v>
      </c>
      <c r="K1032" s="139">
        <f t="shared" si="277"/>
        <v>5500594.4891850147</v>
      </c>
      <c r="L1032" s="10"/>
      <c r="M1032" s="5"/>
      <c r="N1032" s="367"/>
      <c r="O1032" s="367"/>
    </row>
    <row r="1033" spans="1:15" ht="30" customHeight="1" thickBot="1">
      <c r="A1033" s="5"/>
      <c r="B1033" s="9"/>
      <c r="C1033" s="219">
        <v>24.26</v>
      </c>
      <c r="D1033" s="220"/>
      <c r="E1033" s="220"/>
      <c r="F1033" s="220"/>
      <c r="G1033" s="220" t="s">
        <v>1302</v>
      </c>
      <c r="H1033" s="220"/>
      <c r="I1033" s="221"/>
      <c r="J1033" s="222"/>
      <c r="K1033" s="223"/>
      <c r="L1033" s="10"/>
      <c r="M1033" s="5"/>
      <c r="N1033" s="367"/>
      <c r="O1033" s="367"/>
    </row>
    <row r="1034" spans="1:15" ht="15.6">
      <c r="A1034" s="5"/>
      <c r="B1034" s="9"/>
      <c r="C1034" s="265" t="s">
        <v>1303</v>
      </c>
      <c r="D1034" s="266"/>
      <c r="E1034" s="266"/>
      <c r="F1034" s="266"/>
      <c r="G1034" s="267" t="s">
        <v>1304</v>
      </c>
      <c r="H1034" s="277" t="s">
        <v>974</v>
      </c>
      <c r="I1034" s="278">
        <v>2</v>
      </c>
      <c r="J1034" s="227">
        <v>393489.84703133127</v>
      </c>
      <c r="K1034" s="139">
        <f t="shared" ref="K1034:K1035" si="278">J1034*I1034</f>
        <v>786979.69406266254</v>
      </c>
      <c r="L1034" s="10"/>
      <c r="M1034" s="5"/>
      <c r="N1034" s="367"/>
      <c r="O1034" s="367"/>
    </row>
    <row r="1035" spans="1:15" ht="30" customHeight="1" thickBot="1">
      <c r="A1035" s="5"/>
      <c r="B1035" s="9"/>
      <c r="C1035" s="265"/>
      <c r="D1035" s="266"/>
      <c r="E1035" s="266"/>
      <c r="F1035" s="266"/>
      <c r="G1035" s="267" t="s">
        <v>1305</v>
      </c>
      <c r="H1035" s="277" t="s">
        <v>974</v>
      </c>
      <c r="I1035" s="278">
        <v>1</v>
      </c>
      <c r="J1035" s="227">
        <v>349049.07818509539</v>
      </c>
      <c r="K1035" s="139">
        <f t="shared" si="278"/>
        <v>349049.07818509539</v>
      </c>
      <c r="L1035" s="10"/>
      <c r="M1035" s="5"/>
      <c r="N1035" s="367"/>
      <c r="O1035" s="367"/>
    </row>
    <row r="1036" spans="1:15" ht="30" customHeight="1" thickBot="1">
      <c r="A1036" s="5"/>
      <c r="B1036" s="9"/>
      <c r="C1036" s="219">
        <v>24.27</v>
      </c>
      <c r="D1036" s="220"/>
      <c r="E1036" s="220"/>
      <c r="F1036" s="220"/>
      <c r="G1036" s="220" t="s">
        <v>1306</v>
      </c>
      <c r="H1036" s="220"/>
      <c r="I1036" s="221"/>
      <c r="J1036" s="222"/>
      <c r="K1036" s="223"/>
      <c r="L1036" s="10"/>
      <c r="M1036" s="5"/>
      <c r="N1036" s="367"/>
      <c r="O1036" s="367"/>
    </row>
    <row r="1037" spans="1:15" ht="16.2" thickBot="1">
      <c r="A1037" s="5"/>
      <c r="B1037" s="9"/>
      <c r="C1037" s="265" t="s">
        <v>1307</v>
      </c>
      <c r="D1037" s="266"/>
      <c r="E1037" s="266"/>
      <c r="F1037" s="266"/>
      <c r="G1037" s="267" t="s">
        <v>1308</v>
      </c>
      <c r="H1037" s="277" t="s">
        <v>974</v>
      </c>
      <c r="I1037" s="278">
        <v>4</v>
      </c>
      <c r="J1037" s="227">
        <v>449354.24864310538</v>
      </c>
      <c r="K1037" s="139">
        <f t="shared" ref="K1037" si="279">J1037*I1037</f>
        <v>1797416.9945724215</v>
      </c>
      <c r="L1037" s="10"/>
      <c r="M1037" s="5"/>
      <c r="N1037" s="367"/>
      <c r="O1037" s="367"/>
    </row>
    <row r="1038" spans="1:15" ht="30" customHeight="1" thickBot="1">
      <c r="A1038" s="5"/>
      <c r="B1038" s="9"/>
      <c r="C1038" s="219">
        <v>24.28</v>
      </c>
      <c r="D1038" s="220"/>
      <c r="E1038" s="220"/>
      <c r="F1038" s="220"/>
      <c r="G1038" s="220" t="s">
        <v>1309</v>
      </c>
      <c r="H1038" s="220"/>
      <c r="I1038" s="221"/>
      <c r="J1038" s="222"/>
      <c r="K1038" s="223"/>
      <c r="L1038" s="10"/>
      <c r="M1038" s="5"/>
      <c r="N1038" s="367"/>
      <c r="O1038" s="367"/>
    </row>
    <row r="1039" spans="1:15" ht="15.6">
      <c r="A1039" s="5"/>
      <c r="B1039" s="9"/>
      <c r="C1039" s="265" t="s">
        <v>1310</v>
      </c>
      <c r="D1039" s="266"/>
      <c r="E1039" s="266"/>
      <c r="F1039" s="266"/>
      <c r="G1039" s="267" t="s">
        <v>1197</v>
      </c>
      <c r="H1039" s="277" t="s">
        <v>974</v>
      </c>
      <c r="I1039" s="278">
        <v>1</v>
      </c>
      <c r="J1039" s="227">
        <v>379093.246335743</v>
      </c>
      <c r="K1039" s="139">
        <f t="shared" ref="K1039:K1056" si="280">J1039*I1039</f>
        <v>379093.246335743</v>
      </c>
      <c r="L1039" s="10"/>
      <c r="M1039" s="5"/>
      <c r="N1039" s="367"/>
      <c r="O1039" s="367"/>
    </row>
    <row r="1040" spans="1:15" ht="15.6">
      <c r="A1040" s="5"/>
      <c r="B1040" s="9"/>
      <c r="C1040" s="265" t="s">
        <v>1311</v>
      </c>
      <c r="D1040" s="266"/>
      <c r="E1040" s="266"/>
      <c r="F1040" s="266"/>
      <c r="G1040" s="267" t="s">
        <v>1016</v>
      </c>
      <c r="H1040" s="277" t="s">
        <v>974</v>
      </c>
      <c r="I1040" s="278">
        <v>1</v>
      </c>
      <c r="J1040" s="227">
        <v>696116.17775015731</v>
      </c>
      <c r="K1040" s="139">
        <f t="shared" si="280"/>
        <v>696116.17775015731</v>
      </c>
      <c r="L1040" s="10"/>
      <c r="M1040" s="5"/>
      <c r="N1040" s="367"/>
      <c r="O1040" s="367"/>
    </row>
    <row r="1041" spans="1:15" ht="15.6">
      <c r="A1041" s="5"/>
      <c r="B1041" s="9"/>
      <c r="C1041" s="265" t="s">
        <v>1312</v>
      </c>
      <c r="D1041" s="266"/>
      <c r="E1041" s="266"/>
      <c r="F1041" s="266"/>
      <c r="G1041" s="267" t="s">
        <v>1200</v>
      </c>
      <c r="H1041" s="277" t="s">
        <v>974</v>
      </c>
      <c r="I1041" s="278">
        <v>2</v>
      </c>
      <c r="J1041" s="227">
        <v>419010.96665276302</v>
      </c>
      <c r="K1041" s="139">
        <f t="shared" si="280"/>
        <v>838021.93330552604</v>
      </c>
      <c r="L1041" s="10"/>
      <c r="M1041" s="5"/>
      <c r="N1041" s="367"/>
      <c r="O1041" s="367"/>
    </row>
    <row r="1042" spans="1:15" ht="15.6">
      <c r="A1042" s="5"/>
      <c r="B1042" s="9"/>
      <c r="C1042" s="265" t="s">
        <v>1313</v>
      </c>
      <c r="D1042" s="266"/>
      <c r="E1042" s="266"/>
      <c r="F1042" s="266"/>
      <c r="G1042" s="267" t="s">
        <v>1202</v>
      </c>
      <c r="H1042" s="277" t="s">
        <v>974</v>
      </c>
      <c r="I1042" s="278">
        <v>2</v>
      </c>
      <c r="J1042" s="227">
        <v>498269.14553075662</v>
      </c>
      <c r="K1042" s="139">
        <f t="shared" si="280"/>
        <v>996538.29106151324</v>
      </c>
      <c r="L1042" s="10"/>
      <c r="M1042" s="5"/>
      <c r="N1042" s="367"/>
      <c r="O1042" s="367"/>
    </row>
    <row r="1043" spans="1:15" ht="15.6">
      <c r="A1043" s="5"/>
      <c r="B1043" s="9"/>
      <c r="C1043" s="265" t="s">
        <v>1314</v>
      </c>
      <c r="D1043" s="266"/>
      <c r="E1043" s="266"/>
      <c r="F1043" s="266"/>
      <c r="G1043" s="267" t="s">
        <v>1204</v>
      </c>
      <c r="H1043" s="277" t="s">
        <v>974</v>
      </c>
      <c r="I1043" s="278">
        <v>2</v>
      </c>
      <c r="J1043" s="227">
        <v>419010.96665276302</v>
      </c>
      <c r="K1043" s="139">
        <f t="shared" si="280"/>
        <v>838021.93330552604</v>
      </c>
      <c r="L1043" s="10"/>
      <c r="M1043" s="5"/>
      <c r="N1043" s="367"/>
      <c r="O1043" s="367"/>
    </row>
    <row r="1044" spans="1:15" ht="15.6">
      <c r="A1044" s="5"/>
      <c r="B1044" s="9"/>
      <c r="C1044" s="265" t="s">
        <v>1315</v>
      </c>
      <c r="D1044" s="266"/>
      <c r="E1044" s="266"/>
      <c r="F1044" s="266"/>
      <c r="G1044" s="267" t="s">
        <v>1206</v>
      </c>
      <c r="H1044" s="277" t="s">
        <v>974</v>
      </c>
      <c r="I1044" s="278">
        <v>1</v>
      </c>
      <c r="J1044" s="227">
        <v>419010.96665276302</v>
      </c>
      <c r="K1044" s="139">
        <f t="shared" si="280"/>
        <v>419010.96665276302</v>
      </c>
      <c r="L1044" s="10"/>
      <c r="M1044" s="5"/>
      <c r="N1044" s="367"/>
      <c r="O1044" s="367"/>
    </row>
    <row r="1045" spans="1:15" ht="15.6">
      <c r="A1045" s="5"/>
      <c r="B1045" s="9"/>
      <c r="C1045" s="265" t="s">
        <v>1316</v>
      </c>
      <c r="D1045" s="266"/>
      <c r="E1045" s="266"/>
      <c r="F1045" s="266"/>
      <c r="G1045" s="267" t="s">
        <v>1208</v>
      </c>
      <c r="H1045" s="277" t="s">
        <v>974</v>
      </c>
      <c r="I1045" s="278">
        <v>1</v>
      </c>
      <c r="J1045" s="227">
        <v>419010.96665276302</v>
      </c>
      <c r="K1045" s="139">
        <f t="shared" si="280"/>
        <v>419010.96665276302</v>
      </c>
      <c r="L1045" s="10"/>
      <c r="M1045" s="5"/>
      <c r="N1045" s="367"/>
      <c r="O1045" s="367"/>
    </row>
    <row r="1046" spans="1:15" ht="15.6">
      <c r="A1046" s="5"/>
      <c r="B1046" s="9"/>
      <c r="C1046" s="265" t="s">
        <v>1317</v>
      </c>
      <c r="D1046" s="266"/>
      <c r="E1046" s="266"/>
      <c r="F1046" s="266"/>
      <c r="G1046" s="267" t="s">
        <v>1210</v>
      </c>
      <c r="H1046" s="277" t="s">
        <v>974</v>
      </c>
      <c r="I1046" s="278">
        <v>1</v>
      </c>
      <c r="J1046" s="227">
        <v>478454.95024331391</v>
      </c>
      <c r="K1046" s="139">
        <f t="shared" si="280"/>
        <v>478454.95024331391</v>
      </c>
      <c r="L1046" s="10"/>
      <c r="M1046" s="5"/>
      <c r="N1046" s="367"/>
      <c r="O1046" s="367"/>
    </row>
    <row r="1047" spans="1:15" ht="15.6">
      <c r="A1047" s="5"/>
      <c r="B1047" s="9"/>
      <c r="C1047" s="265" t="s">
        <v>1318</v>
      </c>
      <c r="D1047" s="266"/>
      <c r="E1047" s="266"/>
      <c r="F1047" s="266"/>
      <c r="G1047" s="267" t="s">
        <v>1212</v>
      </c>
      <c r="H1047" s="277" t="s">
        <v>974</v>
      </c>
      <c r="I1047" s="278">
        <v>1</v>
      </c>
      <c r="J1047" s="227">
        <v>419010.96665276302</v>
      </c>
      <c r="K1047" s="139">
        <f t="shared" si="280"/>
        <v>419010.96665276302</v>
      </c>
      <c r="L1047" s="10"/>
      <c r="M1047" s="5"/>
      <c r="N1047" s="367"/>
      <c r="O1047" s="367"/>
    </row>
    <row r="1048" spans="1:15" ht="15.6">
      <c r="A1048" s="5"/>
      <c r="B1048" s="9"/>
      <c r="C1048" s="265" t="s">
        <v>1319</v>
      </c>
      <c r="D1048" s="266"/>
      <c r="E1048" s="266"/>
      <c r="F1048" s="266"/>
      <c r="G1048" s="267" t="s">
        <v>1214</v>
      </c>
      <c r="H1048" s="277" t="s">
        <v>974</v>
      </c>
      <c r="I1048" s="278">
        <v>1</v>
      </c>
      <c r="J1048" s="227">
        <v>458639.35722764838</v>
      </c>
      <c r="K1048" s="139">
        <f t="shared" si="280"/>
        <v>458639.35722764838</v>
      </c>
      <c r="L1048" s="10"/>
      <c r="M1048" s="5"/>
      <c r="N1048" s="367"/>
      <c r="O1048" s="367"/>
    </row>
    <row r="1049" spans="1:15" ht="15.6">
      <c r="A1049" s="5"/>
      <c r="B1049" s="9"/>
      <c r="C1049" s="265" t="s">
        <v>1320</v>
      </c>
      <c r="D1049" s="266"/>
      <c r="E1049" s="266"/>
      <c r="F1049" s="266"/>
      <c r="G1049" s="267" t="s">
        <v>1210</v>
      </c>
      <c r="H1049" s="277" t="s">
        <v>974</v>
      </c>
      <c r="I1049" s="278">
        <v>1</v>
      </c>
      <c r="J1049" s="227">
        <v>478454.95024331391</v>
      </c>
      <c r="K1049" s="139">
        <f t="shared" si="280"/>
        <v>478454.95024331391</v>
      </c>
      <c r="L1049" s="10"/>
      <c r="M1049" s="5"/>
      <c r="N1049" s="367"/>
      <c r="O1049" s="367"/>
    </row>
    <row r="1050" spans="1:15" ht="15.6">
      <c r="A1050" s="5"/>
      <c r="B1050" s="9"/>
      <c r="C1050" s="265" t="s">
        <v>1321</v>
      </c>
      <c r="D1050" s="266"/>
      <c r="E1050" s="266"/>
      <c r="F1050" s="266"/>
      <c r="G1050" s="267" t="s">
        <v>1217</v>
      </c>
      <c r="H1050" s="277" t="s">
        <v>974</v>
      </c>
      <c r="I1050" s="278">
        <v>2</v>
      </c>
      <c r="J1050" s="227">
        <v>419010.96665276302</v>
      </c>
      <c r="K1050" s="139">
        <f t="shared" si="280"/>
        <v>838021.93330552604</v>
      </c>
      <c r="L1050" s="10"/>
      <c r="M1050" s="5"/>
      <c r="N1050" s="367"/>
      <c r="O1050" s="367"/>
    </row>
    <row r="1051" spans="1:15" ht="15.6">
      <c r="A1051" s="5"/>
      <c r="B1051" s="9"/>
      <c r="C1051" s="265" t="s">
        <v>1322</v>
      </c>
      <c r="D1051" s="266"/>
      <c r="E1051" s="266"/>
      <c r="F1051" s="266"/>
      <c r="G1051" s="267" t="s">
        <v>1219</v>
      </c>
      <c r="H1051" s="277" t="s">
        <v>974</v>
      </c>
      <c r="I1051" s="278">
        <v>1</v>
      </c>
      <c r="J1051" s="227">
        <v>379093.246335743</v>
      </c>
      <c r="K1051" s="139">
        <f t="shared" si="280"/>
        <v>379093.246335743</v>
      </c>
      <c r="L1051" s="10"/>
      <c r="M1051" s="5"/>
      <c r="N1051" s="367"/>
      <c r="O1051" s="367"/>
    </row>
    <row r="1052" spans="1:15" ht="15.6">
      <c r="A1052" s="5"/>
      <c r="B1052" s="9"/>
      <c r="C1052" s="265" t="s">
        <v>1323</v>
      </c>
      <c r="D1052" s="266"/>
      <c r="E1052" s="266"/>
      <c r="F1052" s="266"/>
      <c r="G1052" s="267" t="s">
        <v>1217</v>
      </c>
      <c r="H1052" s="277" t="s">
        <v>974</v>
      </c>
      <c r="I1052" s="278">
        <v>2</v>
      </c>
      <c r="J1052" s="227">
        <v>419010.96665276302</v>
      </c>
      <c r="K1052" s="139">
        <f t="shared" si="280"/>
        <v>838021.93330552604</v>
      </c>
      <c r="L1052" s="10"/>
      <c r="M1052" s="5"/>
      <c r="N1052" s="367"/>
      <c r="O1052" s="367"/>
    </row>
    <row r="1053" spans="1:15" ht="15.6">
      <c r="A1053" s="5"/>
      <c r="B1053" s="9"/>
      <c r="C1053" s="265" t="s">
        <v>1324</v>
      </c>
      <c r="D1053" s="266"/>
      <c r="E1053" s="266"/>
      <c r="F1053" s="266"/>
      <c r="G1053" s="267" t="s">
        <v>1325</v>
      </c>
      <c r="H1053" s="277" t="s">
        <v>974</v>
      </c>
      <c r="I1053" s="278">
        <v>1</v>
      </c>
      <c r="J1053" s="227">
        <v>518084.73854642216</v>
      </c>
      <c r="K1053" s="139">
        <f t="shared" si="280"/>
        <v>518084.73854642216</v>
      </c>
      <c r="L1053" s="10"/>
      <c r="M1053" s="5"/>
      <c r="N1053" s="367"/>
      <c r="O1053" s="367"/>
    </row>
    <row r="1054" spans="1:15" ht="15.6">
      <c r="A1054" s="5"/>
      <c r="B1054" s="9"/>
      <c r="C1054" s="265" t="s">
        <v>1326</v>
      </c>
      <c r="D1054" s="266"/>
      <c r="E1054" s="266"/>
      <c r="F1054" s="266"/>
      <c r="G1054" s="267" t="s">
        <v>1224</v>
      </c>
      <c r="H1054" s="277" t="s">
        <v>974</v>
      </c>
      <c r="I1054" s="278">
        <v>1</v>
      </c>
      <c r="J1054" s="227">
        <v>400040.99921193538</v>
      </c>
      <c r="K1054" s="139">
        <f t="shared" si="280"/>
        <v>400040.99921193538</v>
      </c>
      <c r="L1054" s="10"/>
      <c r="M1054" s="5"/>
      <c r="N1054" s="367"/>
      <c r="O1054" s="367"/>
    </row>
    <row r="1055" spans="1:15" ht="15.6">
      <c r="A1055" s="5"/>
      <c r="B1055" s="9"/>
      <c r="C1055" s="265" t="s">
        <v>1327</v>
      </c>
      <c r="D1055" s="266"/>
      <c r="E1055" s="266"/>
      <c r="F1055" s="266"/>
      <c r="G1055" s="267" t="s">
        <v>1219</v>
      </c>
      <c r="H1055" s="277" t="s">
        <v>974</v>
      </c>
      <c r="I1055" s="278">
        <v>1</v>
      </c>
      <c r="J1055" s="227">
        <v>379093.246335743</v>
      </c>
      <c r="K1055" s="139">
        <f t="shared" si="280"/>
        <v>379093.246335743</v>
      </c>
      <c r="L1055" s="10"/>
      <c r="M1055" s="5"/>
      <c r="N1055" s="367"/>
      <c r="O1055" s="367"/>
    </row>
    <row r="1056" spans="1:15" ht="16.2" thickBot="1">
      <c r="A1056" s="5"/>
      <c r="B1056" s="9"/>
      <c r="C1056" s="265" t="s">
        <v>1328</v>
      </c>
      <c r="D1056" s="266"/>
      <c r="E1056" s="266"/>
      <c r="F1056" s="266"/>
      <c r="G1056" s="267" t="s">
        <v>1329</v>
      </c>
      <c r="H1056" s="277" t="s">
        <v>974</v>
      </c>
      <c r="I1056" s="278">
        <v>2</v>
      </c>
      <c r="J1056" s="227">
        <v>7009131.8101105625</v>
      </c>
      <c r="K1056" s="139">
        <f t="shared" si="280"/>
        <v>14018263.620221125</v>
      </c>
      <c r="L1056" s="10"/>
      <c r="M1056" s="5"/>
      <c r="N1056" s="367"/>
      <c r="O1056" s="367"/>
    </row>
    <row r="1057" spans="1:15" ht="30" customHeight="1" thickBot="1">
      <c r="A1057" s="5"/>
      <c r="B1057" s="9"/>
      <c r="C1057" s="219"/>
      <c r="D1057" s="220"/>
      <c r="E1057" s="220"/>
      <c r="F1057" s="220"/>
      <c r="G1057" s="220" t="s">
        <v>1330</v>
      </c>
      <c r="H1057" s="220"/>
      <c r="I1057" s="221"/>
      <c r="J1057" s="222"/>
      <c r="K1057" s="223"/>
      <c r="L1057" s="10"/>
      <c r="M1057" s="5"/>
      <c r="N1057" s="367"/>
      <c r="O1057" s="367"/>
    </row>
    <row r="1058" spans="1:15" ht="30" customHeight="1" thickBot="1">
      <c r="A1058" s="5"/>
      <c r="B1058" s="9"/>
      <c r="C1058" s="219">
        <v>24.29</v>
      </c>
      <c r="D1058" s="220"/>
      <c r="E1058" s="220"/>
      <c r="F1058" s="220"/>
      <c r="G1058" s="220" t="s">
        <v>1331</v>
      </c>
      <c r="H1058" s="220"/>
      <c r="I1058" s="221"/>
      <c r="J1058" s="222"/>
      <c r="K1058" s="223"/>
      <c r="L1058" s="10"/>
      <c r="M1058" s="5"/>
      <c r="N1058" s="367"/>
      <c r="O1058" s="367"/>
    </row>
    <row r="1059" spans="1:15" ht="16.2" thickBot="1">
      <c r="A1059" s="5"/>
      <c r="B1059" s="9"/>
      <c r="C1059" s="265" t="s">
        <v>1332</v>
      </c>
      <c r="D1059" s="266"/>
      <c r="E1059" s="266"/>
      <c r="F1059" s="266"/>
      <c r="G1059" s="267" t="s">
        <v>1027</v>
      </c>
      <c r="H1059" s="277" t="s">
        <v>974</v>
      </c>
      <c r="I1059" s="278">
        <v>2</v>
      </c>
      <c r="J1059" s="227">
        <v>583483.04436641058</v>
      </c>
      <c r="K1059" s="139">
        <f t="shared" ref="K1059" si="281">J1059*I1059</f>
        <v>1166966.0887328212</v>
      </c>
      <c r="L1059" s="10"/>
      <c r="M1059" s="5"/>
      <c r="N1059" s="367"/>
      <c r="O1059" s="367"/>
    </row>
    <row r="1060" spans="1:15" ht="30" customHeight="1" thickBot="1">
      <c r="A1060" s="5"/>
      <c r="B1060" s="9"/>
      <c r="C1060" s="219" t="s">
        <v>1333</v>
      </c>
      <c r="D1060" s="220"/>
      <c r="E1060" s="220"/>
      <c r="F1060" s="220"/>
      <c r="G1060" s="220" t="s">
        <v>1334</v>
      </c>
      <c r="H1060" s="220"/>
      <c r="I1060" s="221"/>
      <c r="J1060" s="222"/>
      <c r="K1060" s="223"/>
      <c r="L1060" s="10"/>
      <c r="M1060" s="5"/>
      <c r="N1060" s="367"/>
      <c r="O1060" s="367"/>
    </row>
    <row r="1061" spans="1:15" ht="15.6">
      <c r="A1061" s="5"/>
      <c r="B1061" s="9"/>
      <c r="C1061" s="265" t="s">
        <v>1335</v>
      </c>
      <c r="D1061" s="266"/>
      <c r="E1061" s="266"/>
      <c r="F1061" s="266"/>
      <c r="G1061" s="267" t="s">
        <v>1231</v>
      </c>
      <c r="H1061" s="277" t="s">
        <v>974</v>
      </c>
      <c r="I1061" s="278">
        <v>1</v>
      </c>
      <c r="J1061" s="227">
        <v>481476.83866116463</v>
      </c>
      <c r="K1061" s="139">
        <f t="shared" ref="K1061:K1062" si="282">J1061*I1061</f>
        <v>481476.83866116463</v>
      </c>
      <c r="L1061" s="10"/>
      <c r="M1061" s="5"/>
      <c r="N1061" s="367"/>
      <c r="O1061" s="367"/>
    </row>
    <row r="1062" spans="1:15" ht="16.2" thickBot="1">
      <c r="A1062" s="5"/>
      <c r="B1062" s="9"/>
      <c r="C1062" s="265" t="s">
        <v>1336</v>
      </c>
      <c r="D1062" s="266"/>
      <c r="E1062" s="266"/>
      <c r="F1062" s="266"/>
      <c r="G1062" s="267" t="s">
        <v>1027</v>
      </c>
      <c r="H1062" s="277" t="s">
        <v>974</v>
      </c>
      <c r="I1062" s="278">
        <v>5</v>
      </c>
      <c r="J1062" s="227">
        <v>583483.04436641058</v>
      </c>
      <c r="K1062" s="139">
        <f t="shared" si="282"/>
        <v>2917415.2218320528</v>
      </c>
      <c r="L1062" s="10"/>
      <c r="M1062" s="5"/>
      <c r="N1062" s="367"/>
      <c r="O1062" s="367"/>
    </row>
    <row r="1063" spans="1:15" ht="30" customHeight="1" thickBot="1">
      <c r="A1063" s="5"/>
      <c r="B1063" s="9"/>
      <c r="C1063" s="219">
        <v>24.31</v>
      </c>
      <c r="D1063" s="220"/>
      <c r="E1063" s="220"/>
      <c r="F1063" s="220"/>
      <c r="G1063" s="220" t="s">
        <v>1337</v>
      </c>
      <c r="H1063" s="220"/>
      <c r="I1063" s="221"/>
      <c r="J1063" s="222"/>
      <c r="K1063" s="223"/>
      <c r="L1063" s="10"/>
      <c r="M1063" s="5"/>
      <c r="N1063" s="367"/>
      <c r="O1063" s="367"/>
    </row>
    <row r="1064" spans="1:15" ht="16.2" thickBot="1">
      <c r="A1064" s="5"/>
      <c r="B1064" s="9"/>
      <c r="C1064" s="265" t="s">
        <v>1338</v>
      </c>
      <c r="D1064" s="266"/>
      <c r="E1064" s="266"/>
      <c r="F1064" s="266"/>
      <c r="G1064" s="267" t="s">
        <v>1027</v>
      </c>
      <c r="H1064" s="277" t="s">
        <v>974</v>
      </c>
      <c r="I1064" s="278">
        <v>1</v>
      </c>
      <c r="J1064" s="227">
        <v>1024135.0370939109</v>
      </c>
      <c r="K1064" s="139">
        <f t="shared" ref="K1064" si="283">J1064*I1064</f>
        <v>1024135.0370939109</v>
      </c>
      <c r="L1064" s="10"/>
      <c r="M1064" s="5"/>
      <c r="N1064" s="367"/>
      <c r="O1064" s="367"/>
    </row>
    <row r="1065" spans="1:15" ht="55.8" thickBot="1">
      <c r="A1065" s="5"/>
      <c r="B1065" s="9"/>
      <c r="C1065" s="219">
        <v>24.32</v>
      </c>
      <c r="D1065" s="220"/>
      <c r="E1065" s="220"/>
      <c r="F1065" s="220"/>
      <c r="G1065" s="327" t="s">
        <v>1339</v>
      </c>
      <c r="H1065" s="220"/>
      <c r="I1065" s="221"/>
      <c r="J1065" s="222"/>
      <c r="K1065" s="223"/>
      <c r="L1065" s="10"/>
      <c r="M1065" s="5"/>
      <c r="N1065" s="367"/>
      <c r="O1065" s="367"/>
    </row>
    <row r="1066" spans="1:15" ht="16.2" thickBot="1">
      <c r="A1066" s="5"/>
      <c r="B1066" s="9"/>
      <c r="C1066" s="265" t="s">
        <v>1340</v>
      </c>
      <c r="D1066" s="266"/>
      <c r="E1066" s="266"/>
      <c r="F1066" s="266"/>
      <c r="G1066" s="267" t="s">
        <v>1231</v>
      </c>
      <c r="H1066" s="277" t="s">
        <v>974</v>
      </c>
      <c r="I1066" s="278">
        <v>1</v>
      </c>
      <c r="J1066" s="227">
        <v>481476.83866116463</v>
      </c>
      <c r="K1066" s="139">
        <f t="shared" ref="K1066" si="284">J1066*I1066</f>
        <v>481476.83866116463</v>
      </c>
      <c r="L1066" s="10"/>
      <c r="M1066" s="5"/>
      <c r="N1066" s="367"/>
      <c r="O1066" s="367"/>
    </row>
    <row r="1067" spans="1:15" ht="30" customHeight="1" thickBot="1">
      <c r="A1067" s="5"/>
      <c r="B1067" s="9"/>
      <c r="C1067" s="219">
        <v>24.33</v>
      </c>
      <c r="D1067" s="220"/>
      <c r="E1067" s="220"/>
      <c r="F1067" s="220"/>
      <c r="G1067" s="220" t="s">
        <v>1290</v>
      </c>
      <c r="H1067" s="220"/>
      <c r="I1067" s="221"/>
      <c r="J1067" s="222"/>
      <c r="K1067" s="223"/>
      <c r="L1067" s="10"/>
      <c r="M1067" s="5"/>
      <c r="N1067" s="367"/>
      <c r="O1067" s="367"/>
    </row>
    <row r="1068" spans="1:15" ht="16.2" thickBot="1">
      <c r="A1068" s="5"/>
      <c r="B1068" s="9"/>
      <c r="C1068" s="265" t="s">
        <v>1341</v>
      </c>
      <c r="D1068" s="266"/>
      <c r="E1068" s="266"/>
      <c r="F1068" s="266"/>
      <c r="G1068" s="267" t="s">
        <v>1172</v>
      </c>
      <c r="H1068" s="277" t="s">
        <v>974</v>
      </c>
      <c r="I1068" s="278">
        <v>4</v>
      </c>
      <c r="J1068" s="227">
        <v>307087.87920623558</v>
      </c>
      <c r="K1068" s="139">
        <f t="shared" ref="K1068" si="285">J1068*I1068</f>
        <v>1228351.5168249423</v>
      </c>
      <c r="L1068" s="10"/>
      <c r="M1068" s="5"/>
      <c r="N1068" s="367"/>
      <c r="O1068" s="367"/>
    </row>
    <row r="1069" spans="1:15" ht="30" customHeight="1" thickBot="1">
      <c r="A1069" s="5"/>
      <c r="B1069" s="9"/>
      <c r="C1069" s="219">
        <v>24.34</v>
      </c>
      <c r="D1069" s="220"/>
      <c r="E1069" s="220"/>
      <c r="F1069" s="220"/>
      <c r="G1069" s="220" t="s">
        <v>1342</v>
      </c>
      <c r="H1069" s="220"/>
      <c r="I1069" s="221"/>
      <c r="J1069" s="222"/>
      <c r="K1069" s="223"/>
      <c r="L1069" s="10"/>
      <c r="M1069" s="5"/>
      <c r="N1069" s="367"/>
      <c r="O1069" s="367"/>
    </row>
    <row r="1070" spans="1:15" ht="39.6">
      <c r="A1070" s="5"/>
      <c r="B1070" s="9"/>
      <c r="C1070" s="265" t="s">
        <v>1343</v>
      </c>
      <c r="D1070" s="266"/>
      <c r="E1070" s="266"/>
      <c r="F1070" s="266"/>
      <c r="G1070" s="267" t="s">
        <v>1344</v>
      </c>
      <c r="H1070" s="277" t="s">
        <v>974</v>
      </c>
      <c r="I1070" s="278">
        <v>2</v>
      </c>
      <c r="J1070" s="227">
        <v>5391388.5854037516</v>
      </c>
      <c r="K1070" s="139">
        <f t="shared" ref="K1070" si="286">J1070*I1070</f>
        <v>10782777.170807503</v>
      </c>
      <c r="L1070" s="10"/>
      <c r="M1070" s="5"/>
      <c r="N1070" s="367"/>
      <c r="O1070" s="367"/>
    </row>
    <row r="1071" spans="1:15" ht="30" customHeight="1" thickBot="1">
      <c r="A1071" s="5"/>
      <c r="B1071" s="9"/>
      <c r="C1071" s="140" t="s">
        <v>18</v>
      </c>
      <c r="D1071" s="159"/>
      <c r="E1071" s="159"/>
      <c r="F1071" s="159"/>
      <c r="G1071" s="162"/>
      <c r="H1071" s="161"/>
      <c r="I1071" s="249"/>
      <c r="J1071" s="143"/>
      <c r="K1071" s="345">
        <f>SUM(K979:K1070)</f>
        <v>222053036.34457272</v>
      </c>
      <c r="L1071" s="10"/>
      <c r="M1071" s="5"/>
      <c r="N1071" s="367"/>
      <c r="O1071" s="367"/>
    </row>
    <row r="1072" spans="1:15" ht="30" customHeight="1" thickBot="1">
      <c r="A1072" s="5"/>
      <c r="B1072" s="9"/>
      <c r="C1072" s="132"/>
      <c r="D1072" s="133"/>
      <c r="E1072" s="133"/>
      <c r="F1072" s="133"/>
      <c r="G1072" s="133" t="s">
        <v>1345</v>
      </c>
      <c r="H1072" s="133"/>
      <c r="I1072" s="133"/>
      <c r="J1072" s="133"/>
      <c r="K1072" s="134"/>
      <c r="L1072" s="10"/>
      <c r="M1072" s="5"/>
      <c r="N1072" s="367"/>
      <c r="O1072" s="367"/>
    </row>
    <row r="1073" spans="1:15" ht="30" customHeight="1" thickBot="1">
      <c r="A1073" s="5"/>
      <c r="B1073" s="9"/>
      <c r="C1073" s="219">
        <v>25.1</v>
      </c>
      <c r="D1073" s="220"/>
      <c r="E1073" s="220"/>
      <c r="F1073" s="220"/>
      <c r="G1073" s="220" t="s">
        <v>685</v>
      </c>
      <c r="H1073" s="220"/>
      <c r="I1073" s="221"/>
      <c r="J1073" s="222"/>
      <c r="K1073" s="223"/>
      <c r="L1073" s="10"/>
      <c r="M1073" s="5"/>
      <c r="N1073" s="367"/>
      <c r="O1073" s="367"/>
    </row>
    <row r="1074" spans="1:15" ht="16.2" thickBot="1">
      <c r="A1074" s="5"/>
      <c r="B1074" s="9"/>
      <c r="C1074" s="265" t="s">
        <v>1346</v>
      </c>
      <c r="D1074" s="266"/>
      <c r="E1074" s="266"/>
      <c r="F1074" s="266"/>
      <c r="G1074" s="267" t="s">
        <v>151</v>
      </c>
      <c r="H1074" s="277" t="s">
        <v>158</v>
      </c>
      <c r="I1074" s="278">
        <v>275</v>
      </c>
      <c r="J1074" s="227">
        <v>1133.5575887497191</v>
      </c>
      <c r="K1074" s="139">
        <f t="shared" ref="K1074" si="287">J1074*I1074</f>
        <v>311728.33690617274</v>
      </c>
      <c r="L1074" s="10"/>
      <c r="M1074" s="5"/>
      <c r="N1074" s="367"/>
      <c r="O1074" s="367"/>
    </row>
    <row r="1075" spans="1:15" ht="30" customHeight="1" thickBot="1">
      <c r="A1075" s="5"/>
      <c r="B1075" s="9"/>
      <c r="C1075" s="219">
        <v>25.2</v>
      </c>
      <c r="D1075" s="220"/>
      <c r="E1075" s="220"/>
      <c r="F1075" s="220"/>
      <c r="G1075" s="220" t="s">
        <v>557</v>
      </c>
      <c r="H1075" s="220"/>
      <c r="I1075" s="221"/>
      <c r="J1075" s="222"/>
      <c r="K1075" s="223"/>
      <c r="L1075" s="10"/>
      <c r="M1075" s="5"/>
      <c r="N1075" s="367"/>
      <c r="O1075" s="367"/>
    </row>
    <row r="1076" spans="1:15" ht="30" customHeight="1">
      <c r="A1076" s="5"/>
      <c r="B1076" s="9"/>
      <c r="C1076" s="265" t="s">
        <v>1347</v>
      </c>
      <c r="D1076" s="266"/>
      <c r="E1076" s="266"/>
      <c r="F1076" s="266"/>
      <c r="G1076" s="267" t="s">
        <v>167</v>
      </c>
      <c r="H1076" s="277" t="s">
        <v>166</v>
      </c>
      <c r="I1076" s="278">
        <v>462</v>
      </c>
      <c r="J1076" s="227">
        <v>23128.208903873739</v>
      </c>
      <c r="K1076" s="139">
        <f t="shared" ref="K1076:K1078" si="288">J1076*I1076</f>
        <v>10685232.513589667</v>
      </c>
      <c r="L1076" s="10"/>
      <c r="M1076" s="5"/>
      <c r="N1076" s="367"/>
      <c r="O1076" s="367"/>
    </row>
    <row r="1077" spans="1:15" ht="26.4">
      <c r="A1077" s="5"/>
      <c r="B1077" s="9"/>
      <c r="C1077" s="265"/>
      <c r="D1077" s="266"/>
      <c r="E1077" s="266"/>
      <c r="F1077" s="266"/>
      <c r="G1077" s="267" t="s">
        <v>168</v>
      </c>
      <c r="H1077" s="307" t="s">
        <v>169</v>
      </c>
      <c r="I1077" s="308">
        <v>16637</v>
      </c>
      <c r="J1077" s="306">
        <v>2522.8994422851333</v>
      </c>
      <c r="K1077" s="139">
        <f t="shared" si="288"/>
        <v>41973478.02129776</v>
      </c>
      <c r="L1077" s="10"/>
      <c r="M1077" s="5"/>
      <c r="N1077" s="367"/>
      <c r="O1077" s="367"/>
    </row>
    <row r="1078" spans="1:15" ht="30" customHeight="1" thickBot="1">
      <c r="A1078" s="5"/>
      <c r="B1078" s="9"/>
      <c r="C1078" s="265"/>
      <c r="D1078" s="266"/>
      <c r="E1078" s="266"/>
      <c r="F1078" s="266"/>
      <c r="G1078" s="267" t="s">
        <v>170</v>
      </c>
      <c r="H1078" s="277" t="s">
        <v>166</v>
      </c>
      <c r="I1078" s="278">
        <v>462</v>
      </c>
      <c r="J1078" s="227">
        <v>21063.764318690835</v>
      </c>
      <c r="K1078" s="139">
        <f t="shared" si="288"/>
        <v>9731459.1152351666</v>
      </c>
      <c r="L1078" s="10"/>
      <c r="M1078" s="5"/>
      <c r="N1078" s="367"/>
      <c r="O1078" s="367"/>
    </row>
    <row r="1079" spans="1:15" ht="30" customHeight="1" thickBot="1">
      <c r="A1079" s="5"/>
      <c r="B1079" s="9"/>
      <c r="C1079" s="219">
        <v>25.3</v>
      </c>
      <c r="D1079" s="220"/>
      <c r="E1079" s="220"/>
      <c r="F1079" s="220"/>
      <c r="G1079" s="220" t="s">
        <v>558</v>
      </c>
      <c r="H1079" s="220"/>
      <c r="I1079" s="221"/>
      <c r="J1079" s="222"/>
      <c r="K1079" s="223"/>
      <c r="L1079" s="10"/>
      <c r="M1079" s="5"/>
      <c r="N1079" s="367"/>
      <c r="O1079" s="367"/>
    </row>
    <row r="1080" spans="1:15" ht="26.4">
      <c r="A1080" s="5"/>
      <c r="B1080" s="9"/>
      <c r="C1080" s="265" t="s">
        <v>1348</v>
      </c>
      <c r="D1080" s="266"/>
      <c r="E1080" s="266"/>
      <c r="F1080" s="266"/>
      <c r="G1080" s="267" t="s">
        <v>202</v>
      </c>
      <c r="H1080" s="277" t="s">
        <v>166</v>
      </c>
      <c r="I1080" s="278">
        <v>298</v>
      </c>
      <c r="J1080" s="227">
        <v>93401.790765241967</v>
      </c>
      <c r="K1080" s="139">
        <f t="shared" ref="K1080:K1081" si="289">J1080*I1080</f>
        <v>27833733.648042105</v>
      </c>
      <c r="L1080" s="10"/>
      <c r="M1080" s="5"/>
      <c r="N1080" s="367"/>
      <c r="O1080" s="367"/>
    </row>
    <row r="1081" spans="1:15" ht="30" customHeight="1" thickBot="1">
      <c r="A1081" s="5"/>
      <c r="B1081" s="9"/>
      <c r="C1081" s="265"/>
      <c r="D1081" s="266"/>
      <c r="E1081" s="266"/>
      <c r="F1081" s="266"/>
      <c r="G1081" s="267" t="s">
        <v>203</v>
      </c>
      <c r="H1081" s="277" t="s">
        <v>204</v>
      </c>
      <c r="I1081" s="278">
        <v>10281</v>
      </c>
      <c r="J1081" s="227">
        <v>2522.8994422851333</v>
      </c>
      <c r="K1081" s="139">
        <f t="shared" si="289"/>
        <v>25937929.166133456</v>
      </c>
      <c r="L1081" s="10"/>
      <c r="M1081" s="5"/>
      <c r="N1081" s="367"/>
      <c r="O1081" s="367"/>
    </row>
    <row r="1082" spans="1:15" ht="30" customHeight="1" thickBot="1">
      <c r="A1082" s="5"/>
      <c r="B1082" s="9"/>
      <c r="C1082" s="219">
        <v>25.4</v>
      </c>
      <c r="D1082" s="220"/>
      <c r="E1082" s="220"/>
      <c r="F1082" s="220"/>
      <c r="G1082" s="220" t="s">
        <v>689</v>
      </c>
      <c r="H1082" s="220"/>
      <c r="I1082" s="221"/>
      <c r="J1082" s="222"/>
      <c r="K1082" s="223"/>
      <c r="L1082" s="10"/>
      <c r="M1082" s="5"/>
      <c r="N1082" s="367"/>
      <c r="O1082" s="367"/>
    </row>
    <row r="1083" spans="1:15" ht="15.6">
      <c r="A1083" s="5"/>
      <c r="B1083" s="9"/>
      <c r="C1083" s="265" t="s">
        <v>1349</v>
      </c>
      <c r="D1083" s="266"/>
      <c r="E1083" s="266"/>
      <c r="F1083" s="266"/>
      <c r="G1083" s="267" t="s">
        <v>297</v>
      </c>
      <c r="H1083" s="277" t="s">
        <v>158</v>
      </c>
      <c r="I1083" s="278">
        <v>262</v>
      </c>
      <c r="J1083" s="227">
        <v>55791.719744184695</v>
      </c>
      <c r="K1083" s="139">
        <f t="shared" ref="K1083:K1086" si="290">J1083*I1083</f>
        <v>14617430.57297639</v>
      </c>
      <c r="L1083" s="10"/>
      <c r="M1083" s="5"/>
      <c r="N1083" s="367"/>
      <c r="O1083" s="367"/>
    </row>
    <row r="1084" spans="1:15" ht="15.6">
      <c r="A1084" s="5"/>
      <c r="B1084" s="9"/>
      <c r="C1084" s="265" t="s">
        <v>1350</v>
      </c>
      <c r="D1084" s="266"/>
      <c r="E1084" s="266"/>
      <c r="F1084" s="266"/>
      <c r="G1084" s="267" t="s">
        <v>840</v>
      </c>
      <c r="H1084" s="277" t="s">
        <v>166</v>
      </c>
      <c r="I1084" s="278">
        <v>105</v>
      </c>
      <c r="J1084" s="227">
        <v>2066135.8363325798</v>
      </c>
      <c r="K1084" s="139">
        <f t="shared" si="290"/>
        <v>216944262.81492087</v>
      </c>
      <c r="L1084" s="10"/>
      <c r="M1084" s="5"/>
      <c r="N1084" s="367"/>
      <c r="O1084" s="367"/>
    </row>
    <row r="1085" spans="1:15" ht="15.6">
      <c r="A1085" s="5"/>
      <c r="B1085" s="9"/>
      <c r="C1085" s="265" t="s">
        <v>1351</v>
      </c>
      <c r="D1085" s="266"/>
      <c r="E1085" s="266"/>
      <c r="F1085" s="266"/>
      <c r="G1085" s="267" t="s">
        <v>1352</v>
      </c>
      <c r="H1085" s="277" t="s">
        <v>166</v>
      </c>
      <c r="I1085" s="278">
        <v>73.8</v>
      </c>
      <c r="J1085" s="227">
        <v>2449894.6994762719</v>
      </c>
      <c r="K1085" s="139">
        <f t="shared" si="290"/>
        <v>180802228.82134885</v>
      </c>
      <c r="L1085" s="10"/>
      <c r="M1085" s="5"/>
      <c r="N1085" s="367"/>
      <c r="O1085" s="367"/>
    </row>
    <row r="1086" spans="1:15" ht="16.2" thickBot="1">
      <c r="A1086" s="5"/>
      <c r="B1086" s="9"/>
      <c r="C1086" s="265" t="s">
        <v>1353</v>
      </c>
      <c r="D1086" s="266"/>
      <c r="E1086" s="266"/>
      <c r="F1086" s="266"/>
      <c r="G1086" s="267" t="s">
        <v>842</v>
      </c>
      <c r="H1086" s="277" t="s">
        <v>166</v>
      </c>
      <c r="I1086" s="278">
        <v>164.2</v>
      </c>
      <c r="J1086" s="227">
        <v>2322097.6126025799</v>
      </c>
      <c r="K1086" s="139">
        <f t="shared" si="290"/>
        <v>381288427.98934358</v>
      </c>
      <c r="L1086" s="10"/>
      <c r="M1086" s="5"/>
      <c r="N1086" s="367"/>
      <c r="O1086" s="367"/>
    </row>
    <row r="1087" spans="1:15" ht="30" customHeight="1" thickBot="1">
      <c r="A1087" s="5"/>
      <c r="B1087" s="9"/>
      <c r="C1087" s="219">
        <v>25.5</v>
      </c>
      <c r="D1087" s="220"/>
      <c r="E1087" s="220"/>
      <c r="F1087" s="220"/>
      <c r="G1087" s="220" t="s">
        <v>296</v>
      </c>
      <c r="H1087" s="220"/>
      <c r="I1087" s="221"/>
      <c r="J1087" s="222"/>
      <c r="K1087" s="223"/>
      <c r="L1087" s="10"/>
      <c r="M1087" s="5"/>
      <c r="N1087" s="367"/>
      <c r="O1087" s="367"/>
    </row>
    <row r="1088" spans="1:15" ht="15.6">
      <c r="A1088" s="5"/>
      <c r="B1088" s="9"/>
      <c r="C1088" s="265" t="s">
        <v>1354</v>
      </c>
      <c r="D1088" s="266"/>
      <c r="E1088" s="266"/>
      <c r="F1088" s="266"/>
      <c r="G1088" s="267" t="s">
        <v>698</v>
      </c>
      <c r="H1088" s="277" t="s">
        <v>166</v>
      </c>
      <c r="I1088" s="278">
        <v>8.8000000000000007</v>
      </c>
      <c r="J1088" s="227">
        <v>2189317.6246143468</v>
      </c>
      <c r="K1088" s="139">
        <f t="shared" ref="K1088:K1091" si="291">J1088*I1088</f>
        <v>19265995.096606255</v>
      </c>
      <c r="L1088" s="10"/>
      <c r="M1088" s="5"/>
      <c r="N1088" s="367"/>
      <c r="O1088" s="367"/>
    </row>
    <row r="1089" spans="1:15" ht="15.6">
      <c r="A1089" s="5"/>
      <c r="B1089" s="9"/>
      <c r="C1089" s="265" t="s">
        <v>1355</v>
      </c>
      <c r="D1089" s="266"/>
      <c r="E1089" s="266"/>
      <c r="F1089" s="266"/>
      <c r="G1089" s="267" t="s">
        <v>814</v>
      </c>
      <c r="H1089" s="277" t="s">
        <v>166</v>
      </c>
      <c r="I1089" s="278">
        <v>28.7</v>
      </c>
      <c r="J1089" s="227">
        <v>2274349.8187810271</v>
      </c>
      <c r="K1089" s="139">
        <f t="shared" si="291"/>
        <v>65273839.799015477</v>
      </c>
      <c r="L1089" s="10"/>
      <c r="M1089" s="5"/>
      <c r="N1089" s="367"/>
      <c r="O1089" s="367"/>
    </row>
    <row r="1090" spans="1:15" ht="15.6">
      <c r="A1090" s="5"/>
      <c r="B1090" s="9"/>
      <c r="C1090" s="265" t="s">
        <v>1356</v>
      </c>
      <c r="D1090" s="266"/>
      <c r="E1090" s="266"/>
      <c r="F1090" s="266"/>
      <c r="G1090" s="267" t="s">
        <v>1357</v>
      </c>
      <c r="H1090" s="277" t="s">
        <v>166</v>
      </c>
      <c r="I1090" s="278">
        <v>0.5</v>
      </c>
      <c r="J1090" s="227">
        <v>2189317.6246143468</v>
      </c>
      <c r="K1090" s="139">
        <f t="shared" si="291"/>
        <v>1094658.8123071734</v>
      </c>
      <c r="L1090" s="10"/>
      <c r="M1090" s="5"/>
      <c r="N1090" s="367"/>
      <c r="O1090" s="367"/>
    </row>
    <row r="1091" spans="1:15" ht="16.2" thickBot="1">
      <c r="A1091" s="5"/>
      <c r="B1091" s="9"/>
      <c r="C1091" s="265" t="s">
        <v>1358</v>
      </c>
      <c r="D1091" s="266"/>
      <c r="E1091" s="266"/>
      <c r="F1091" s="266"/>
      <c r="G1091" s="267" t="s">
        <v>1359</v>
      </c>
      <c r="H1091" s="277" t="s">
        <v>166</v>
      </c>
      <c r="I1091" s="278">
        <v>12.5</v>
      </c>
      <c r="J1091" s="227">
        <v>2189317.6246143468</v>
      </c>
      <c r="K1091" s="139">
        <f t="shared" si="291"/>
        <v>27366470.307679333</v>
      </c>
      <c r="L1091" s="10"/>
      <c r="M1091" s="5"/>
      <c r="N1091" s="367"/>
      <c r="O1091" s="367"/>
    </row>
    <row r="1092" spans="1:15" ht="30" customHeight="1" thickBot="1">
      <c r="A1092" s="5"/>
      <c r="B1092" s="9"/>
      <c r="C1092" s="219">
        <v>25.6</v>
      </c>
      <c r="D1092" s="220"/>
      <c r="E1092" s="220"/>
      <c r="F1092" s="220"/>
      <c r="G1092" s="220" t="s">
        <v>701</v>
      </c>
      <c r="H1092" s="220"/>
      <c r="I1092" s="221"/>
      <c r="J1092" s="222"/>
      <c r="K1092" s="223"/>
      <c r="L1092" s="10"/>
      <c r="M1092" s="5"/>
      <c r="N1092" s="367"/>
      <c r="O1092" s="367"/>
    </row>
    <row r="1093" spans="1:15" ht="16.2" thickBot="1">
      <c r="A1093" s="5"/>
      <c r="B1093" s="9"/>
      <c r="C1093" s="265" t="s">
        <v>1360</v>
      </c>
      <c r="D1093" s="266"/>
      <c r="E1093" s="266"/>
      <c r="F1093" s="266"/>
      <c r="G1093" s="267" t="s">
        <v>301</v>
      </c>
      <c r="H1093" s="277" t="s">
        <v>302</v>
      </c>
      <c r="I1093" s="278">
        <v>58095</v>
      </c>
      <c r="J1093" s="227">
        <v>10510.916236002327</v>
      </c>
      <c r="K1093" s="139">
        <f t="shared" ref="K1093" si="292">J1093*I1093</f>
        <v>610631678.73055518</v>
      </c>
      <c r="L1093" s="10"/>
      <c r="M1093" s="5"/>
      <c r="N1093" s="367"/>
      <c r="O1093" s="367"/>
    </row>
    <row r="1094" spans="1:15" ht="30" customHeight="1" thickBot="1">
      <c r="A1094" s="5"/>
      <c r="B1094" s="9"/>
      <c r="C1094" s="219">
        <v>25.7</v>
      </c>
      <c r="D1094" s="220"/>
      <c r="E1094" s="220"/>
      <c r="F1094" s="220"/>
      <c r="G1094" s="220" t="s">
        <v>962</v>
      </c>
      <c r="H1094" s="220"/>
      <c r="I1094" s="221"/>
      <c r="J1094" s="222"/>
      <c r="K1094" s="223"/>
      <c r="L1094" s="10"/>
      <c r="M1094" s="5"/>
      <c r="N1094" s="367"/>
      <c r="O1094" s="367"/>
    </row>
    <row r="1095" spans="1:15" ht="26.4">
      <c r="A1095" s="5"/>
      <c r="B1095" s="9"/>
      <c r="C1095" s="265" t="s">
        <v>1361</v>
      </c>
      <c r="D1095" s="266"/>
      <c r="E1095" s="266"/>
      <c r="F1095" s="266"/>
      <c r="G1095" s="267" t="s">
        <v>1362</v>
      </c>
      <c r="H1095" s="277" t="s">
        <v>96</v>
      </c>
      <c r="I1095" s="278">
        <v>169</v>
      </c>
      <c r="J1095" s="227">
        <v>143047.69951345562</v>
      </c>
      <c r="K1095" s="139">
        <f t="shared" ref="K1095:K1096" si="293">J1095*I1095</f>
        <v>24175061.217774</v>
      </c>
      <c r="L1095" s="10"/>
      <c r="M1095" s="5"/>
      <c r="N1095" s="367"/>
      <c r="O1095" s="367"/>
    </row>
    <row r="1096" spans="1:15" ht="27" thickBot="1">
      <c r="A1096" s="5"/>
      <c r="B1096" s="9"/>
      <c r="C1096" s="265" t="s">
        <v>1363</v>
      </c>
      <c r="D1096" s="266"/>
      <c r="E1096" s="266"/>
      <c r="F1096" s="266"/>
      <c r="G1096" s="267" t="s">
        <v>1364</v>
      </c>
      <c r="H1096" s="277" t="s">
        <v>96</v>
      </c>
      <c r="I1096" s="278">
        <v>20</v>
      </c>
      <c r="J1096" s="227">
        <v>103640.14999778412</v>
      </c>
      <c r="K1096" s="139">
        <f t="shared" si="293"/>
        <v>2072802.9999556823</v>
      </c>
      <c r="L1096" s="10"/>
      <c r="M1096" s="5"/>
      <c r="N1096" s="367"/>
      <c r="O1096" s="367"/>
    </row>
    <row r="1097" spans="1:15" ht="30" customHeight="1" thickBot="1">
      <c r="A1097" s="5"/>
      <c r="B1097" s="9"/>
      <c r="C1097" s="219">
        <v>25.8</v>
      </c>
      <c r="D1097" s="220"/>
      <c r="E1097" s="220"/>
      <c r="F1097" s="220"/>
      <c r="G1097" s="220" t="s">
        <v>703</v>
      </c>
      <c r="H1097" s="220"/>
      <c r="I1097" s="221"/>
      <c r="J1097" s="222"/>
      <c r="K1097" s="223"/>
      <c r="L1097" s="10"/>
      <c r="M1097" s="5"/>
      <c r="N1097" s="367"/>
      <c r="O1097" s="367"/>
    </row>
    <row r="1098" spans="1:15" ht="26.4">
      <c r="A1098" s="5"/>
      <c r="B1098" s="9"/>
      <c r="C1098" s="265" t="s">
        <v>1365</v>
      </c>
      <c r="D1098" s="266"/>
      <c r="E1098" s="266"/>
      <c r="F1098" s="266"/>
      <c r="G1098" s="267" t="s">
        <v>705</v>
      </c>
      <c r="H1098" s="277" t="s">
        <v>158</v>
      </c>
      <c r="I1098" s="278">
        <v>50.699999999999996</v>
      </c>
      <c r="J1098" s="227">
        <v>171165.79817298471</v>
      </c>
      <c r="K1098" s="139">
        <f t="shared" ref="K1098:K1099" si="294">J1098*I1098</f>
        <v>8678105.9673703238</v>
      </c>
      <c r="L1098" s="10"/>
      <c r="M1098" s="5"/>
      <c r="N1098" s="367"/>
      <c r="O1098" s="367"/>
    </row>
    <row r="1099" spans="1:15" ht="26.4">
      <c r="A1099" s="5"/>
      <c r="B1099" s="9"/>
      <c r="C1099" s="265" t="s">
        <v>1366</v>
      </c>
      <c r="D1099" s="266"/>
      <c r="E1099" s="266"/>
      <c r="F1099" s="266"/>
      <c r="G1099" s="267" t="s">
        <v>1367</v>
      </c>
      <c r="H1099" s="277" t="s">
        <v>158</v>
      </c>
      <c r="I1099" s="278">
        <v>750</v>
      </c>
      <c r="J1099" s="227">
        <v>236664.74042501996</v>
      </c>
      <c r="K1099" s="139">
        <f t="shared" si="294"/>
        <v>177498555.31876498</v>
      </c>
      <c r="L1099" s="10"/>
      <c r="M1099" s="5"/>
      <c r="N1099" s="367"/>
      <c r="O1099" s="367"/>
    </row>
    <row r="1100" spans="1:15" ht="30" customHeight="1" thickBot="1">
      <c r="A1100" s="5"/>
      <c r="B1100" s="9"/>
      <c r="C1100" s="140" t="s">
        <v>18</v>
      </c>
      <c r="D1100" s="159"/>
      <c r="E1100" s="159"/>
      <c r="F1100" s="159"/>
      <c r="G1100" s="162"/>
      <c r="H1100" s="161"/>
      <c r="I1100" s="249"/>
      <c r="J1100" s="143"/>
      <c r="K1100" s="345">
        <f>SUM(K1074:K1099)</f>
        <v>1846183079.2498221</v>
      </c>
      <c r="L1100" s="10"/>
      <c r="M1100" s="5"/>
      <c r="N1100" s="367"/>
      <c r="O1100" s="367"/>
    </row>
    <row r="1101" spans="1:15" ht="30" customHeight="1" thickBot="1">
      <c r="A1101" s="5"/>
      <c r="B1101" s="9"/>
      <c r="C1101" s="132"/>
      <c r="D1101" s="133"/>
      <c r="E1101" s="133"/>
      <c r="F1101" s="133"/>
      <c r="G1101" s="133" t="s">
        <v>1368</v>
      </c>
      <c r="H1101" s="133"/>
      <c r="I1101" s="133"/>
      <c r="J1101" s="133"/>
      <c r="K1101" s="134"/>
      <c r="L1101" s="10"/>
      <c r="M1101" s="5"/>
      <c r="N1101" s="367"/>
      <c r="O1101" s="367"/>
    </row>
    <row r="1102" spans="1:15" ht="30" customHeight="1" thickBot="1">
      <c r="A1102" s="5"/>
      <c r="B1102" s="9"/>
      <c r="C1102" s="219">
        <v>26.1</v>
      </c>
      <c r="D1102" s="220"/>
      <c r="E1102" s="220"/>
      <c r="F1102" s="220"/>
      <c r="G1102" s="220" t="s">
        <v>1369</v>
      </c>
      <c r="H1102" s="220"/>
      <c r="I1102" s="221"/>
      <c r="J1102" s="222"/>
      <c r="K1102" s="223"/>
      <c r="L1102" s="10"/>
      <c r="M1102" s="5"/>
      <c r="N1102" s="367"/>
      <c r="O1102" s="367"/>
    </row>
    <row r="1103" spans="1:15" ht="30" customHeight="1" thickBot="1">
      <c r="A1103" s="5"/>
      <c r="B1103" s="9"/>
      <c r="C1103" s="219" t="s">
        <v>1370</v>
      </c>
      <c r="D1103" s="220"/>
      <c r="E1103" s="220"/>
      <c r="F1103" s="220"/>
      <c r="G1103" s="220" t="s">
        <v>1371</v>
      </c>
      <c r="H1103" s="220"/>
      <c r="I1103" s="221"/>
      <c r="J1103" s="222"/>
      <c r="K1103" s="223"/>
      <c r="L1103" s="10"/>
      <c r="M1103" s="5"/>
      <c r="N1103" s="367"/>
      <c r="O1103" s="367"/>
    </row>
    <row r="1104" spans="1:15" ht="16.2" thickBot="1">
      <c r="A1104" s="5"/>
      <c r="B1104" s="9"/>
      <c r="C1104" s="265" t="s">
        <v>1372</v>
      </c>
      <c r="D1104" s="266"/>
      <c r="E1104" s="266"/>
      <c r="F1104" s="266"/>
      <c r="G1104" s="267" t="s">
        <v>1373</v>
      </c>
      <c r="H1104" s="277" t="s">
        <v>291</v>
      </c>
      <c r="I1104" s="278">
        <v>60</v>
      </c>
      <c r="J1104" s="227">
        <v>217172.5</v>
      </c>
      <c r="K1104" s="139">
        <f t="shared" ref="K1104" si="295">J1104*I1104</f>
        <v>13030350</v>
      </c>
      <c r="L1104" s="10"/>
      <c r="M1104" s="5"/>
      <c r="N1104" s="367"/>
      <c r="O1104" s="367"/>
    </row>
    <row r="1105" spans="1:15" ht="30" customHeight="1" thickBot="1">
      <c r="A1105" s="5"/>
      <c r="B1105" s="9"/>
      <c r="C1105" s="219" t="s">
        <v>1374</v>
      </c>
      <c r="D1105" s="220"/>
      <c r="E1105" s="220"/>
      <c r="F1105" s="220"/>
      <c r="G1105" s="220" t="s">
        <v>1183</v>
      </c>
      <c r="H1105" s="220"/>
      <c r="I1105" s="221"/>
      <c r="J1105" s="222"/>
      <c r="K1105" s="223"/>
      <c r="L1105" s="10"/>
      <c r="M1105" s="5"/>
      <c r="N1105" s="367"/>
      <c r="O1105" s="367"/>
    </row>
    <row r="1106" spans="1:15" ht="25.8" customHeight="1">
      <c r="A1106" s="5"/>
      <c r="B1106" s="9"/>
      <c r="C1106" s="265" t="s">
        <v>1375</v>
      </c>
      <c r="D1106" s="266"/>
      <c r="E1106" s="266"/>
      <c r="F1106" s="266"/>
      <c r="G1106" s="267" t="s">
        <v>1376</v>
      </c>
      <c r="H1106" s="277" t="s">
        <v>974</v>
      </c>
      <c r="I1106" s="278">
        <v>10</v>
      </c>
      <c r="J1106" s="227">
        <v>4289487.5</v>
      </c>
      <c r="K1106" s="139">
        <f t="shared" ref="K1106:K1118" si="296">J1106*I1106</f>
        <v>42894875</v>
      </c>
      <c r="L1106" s="10"/>
      <c r="M1106" s="5"/>
      <c r="N1106" s="367"/>
      <c r="O1106" s="367"/>
    </row>
    <row r="1107" spans="1:15" ht="25.8" customHeight="1">
      <c r="A1107" s="5"/>
      <c r="B1107" s="9"/>
      <c r="C1107" s="265" t="s">
        <v>1377</v>
      </c>
      <c r="D1107" s="266"/>
      <c r="E1107" s="266"/>
      <c r="F1107" s="266"/>
      <c r="G1107" s="267" t="s">
        <v>1378</v>
      </c>
      <c r="H1107" s="307" t="s">
        <v>974</v>
      </c>
      <c r="I1107" s="308">
        <v>2</v>
      </c>
      <c r="J1107" s="306">
        <v>3964005</v>
      </c>
      <c r="K1107" s="139">
        <f t="shared" si="296"/>
        <v>7928010</v>
      </c>
      <c r="L1107" s="10"/>
      <c r="M1107" s="5"/>
      <c r="N1107" s="367"/>
      <c r="O1107" s="367"/>
    </row>
    <row r="1108" spans="1:15" ht="25.8" customHeight="1">
      <c r="A1108" s="5"/>
      <c r="B1108" s="9"/>
      <c r="C1108" s="265" t="s">
        <v>1379</v>
      </c>
      <c r="D1108" s="266"/>
      <c r="E1108" s="266"/>
      <c r="F1108" s="266"/>
      <c r="G1108" s="267" t="s">
        <v>1380</v>
      </c>
      <c r="H1108" s="307" t="s">
        <v>974</v>
      </c>
      <c r="I1108" s="308">
        <v>1</v>
      </c>
      <c r="J1108" s="306">
        <v>6701485</v>
      </c>
      <c r="K1108" s="139">
        <f t="shared" si="296"/>
        <v>6701485</v>
      </c>
      <c r="L1108" s="10"/>
      <c r="M1108" s="5"/>
      <c r="N1108" s="367"/>
      <c r="O1108" s="367"/>
    </row>
    <row r="1109" spans="1:15" ht="25.8" customHeight="1">
      <c r="A1109" s="5"/>
      <c r="B1109" s="9"/>
      <c r="C1109" s="265" t="s">
        <v>1381</v>
      </c>
      <c r="D1109" s="266"/>
      <c r="E1109" s="266"/>
      <c r="F1109" s="266"/>
      <c r="G1109" s="267" t="s">
        <v>1382</v>
      </c>
      <c r="H1109" s="307" t="s">
        <v>974</v>
      </c>
      <c r="I1109" s="308">
        <v>1</v>
      </c>
      <c r="J1109" s="306">
        <v>5651905</v>
      </c>
      <c r="K1109" s="139">
        <f t="shared" si="296"/>
        <v>5651905</v>
      </c>
      <c r="L1109" s="10"/>
      <c r="M1109" s="5"/>
      <c r="N1109" s="367"/>
      <c r="O1109" s="367"/>
    </row>
    <row r="1110" spans="1:15" ht="25.8" customHeight="1">
      <c r="A1110" s="5"/>
      <c r="B1110" s="9"/>
      <c r="C1110" s="265" t="s">
        <v>1383</v>
      </c>
      <c r="D1110" s="266"/>
      <c r="E1110" s="266"/>
      <c r="F1110" s="266"/>
      <c r="G1110" s="267" t="s">
        <v>1384</v>
      </c>
      <c r="H1110" s="307" t="s">
        <v>974</v>
      </c>
      <c r="I1110" s="308">
        <v>1</v>
      </c>
      <c r="J1110" s="306">
        <v>7501165</v>
      </c>
      <c r="K1110" s="139">
        <f t="shared" si="296"/>
        <v>7501165</v>
      </c>
      <c r="L1110" s="10"/>
      <c r="M1110" s="5"/>
      <c r="N1110" s="367"/>
      <c r="O1110" s="367"/>
    </row>
    <row r="1111" spans="1:15" ht="25.8" customHeight="1">
      <c r="A1111" s="5"/>
      <c r="B1111" s="9"/>
      <c r="C1111" s="265" t="s">
        <v>1385</v>
      </c>
      <c r="D1111" s="266"/>
      <c r="E1111" s="266"/>
      <c r="F1111" s="266"/>
      <c r="G1111" s="267" t="s">
        <v>1386</v>
      </c>
      <c r="H1111" s="307" t="s">
        <v>974</v>
      </c>
      <c r="I1111" s="308">
        <v>1</v>
      </c>
      <c r="J1111" s="306">
        <v>5651905</v>
      </c>
      <c r="K1111" s="139">
        <f t="shared" si="296"/>
        <v>5651905</v>
      </c>
      <c r="L1111" s="10"/>
      <c r="M1111" s="5"/>
      <c r="N1111" s="367"/>
      <c r="O1111" s="367"/>
    </row>
    <row r="1112" spans="1:15" ht="25.8" customHeight="1">
      <c r="A1112" s="5"/>
      <c r="B1112" s="9"/>
      <c r="C1112" s="265" t="s">
        <v>1387</v>
      </c>
      <c r="D1112" s="266"/>
      <c r="E1112" s="266"/>
      <c r="F1112" s="266"/>
      <c r="G1112" s="267" t="s">
        <v>1388</v>
      </c>
      <c r="H1112" s="307" t="s">
        <v>974</v>
      </c>
      <c r="I1112" s="308">
        <v>1</v>
      </c>
      <c r="J1112" s="306">
        <v>6268325</v>
      </c>
      <c r="K1112" s="139">
        <f t="shared" si="296"/>
        <v>6268325</v>
      </c>
      <c r="L1112" s="10"/>
      <c r="M1112" s="5"/>
      <c r="N1112" s="367"/>
      <c r="O1112" s="367"/>
    </row>
    <row r="1113" spans="1:15" ht="25.8" customHeight="1">
      <c r="A1113" s="5"/>
      <c r="B1113" s="9"/>
      <c r="C1113" s="265" t="s">
        <v>1389</v>
      </c>
      <c r="D1113" s="266"/>
      <c r="E1113" s="266"/>
      <c r="F1113" s="266"/>
      <c r="G1113" s="267" t="s">
        <v>1390</v>
      </c>
      <c r="H1113" s="307" t="s">
        <v>974</v>
      </c>
      <c r="I1113" s="308">
        <v>4</v>
      </c>
      <c r="J1113" s="306">
        <v>5175570</v>
      </c>
      <c r="K1113" s="139">
        <f t="shared" si="296"/>
        <v>20702280</v>
      </c>
      <c r="L1113" s="10"/>
      <c r="M1113" s="5"/>
      <c r="N1113" s="367"/>
      <c r="O1113" s="367"/>
    </row>
    <row r="1114" spans="1:15" ht="25.8" customHeight="1">
      <c r="A1114" s="5"/>
      <c r="B1114" s="9"/>
      <c r="C1114" s="265" t="s">
        <v>1391</v>
      </c>
      <c r="D1114" s="266"/>
      <c r="E1114" s="266"/>
      <c r="F1114" s="266"/>
      <c r="G1114" s="267" t="s">
        <v>1392</v>
      </c>
      <c r="H1114" s="307" t="s">
        <v>974</v>
      </c>
      <c r="I1114" s="308">
        <v>1</v>
      </c>
      <c r="J1114" s="306">
        <v>14979125</v>
      </c>
      <c r="K1114" s="139">
        <f t="shared" si="296"/>
        <v>14979125</v>
      </c>
      <c r="L1114" s="10"/>
      <c r="M1114" s="5"/>
      <c r="N1114" s="367"/>
      <c r="O1114" s="367"/>
    </row>
    <row r="1115" spans="1:15" ht="25.8" customHeight="1">
      <c r="A1115" s="5"/>
      <c r="B1115" s="9"/>
      <c r="C1115" s="265" t="s">
        <v>1393</v>
      </c>
      <c r="D1115" s="266"/>
      <c r="E1115" s="266"/>
      <c r="F1115" s="266"/>
      <c r="G1115" s="267" t="s">
        <v>1394</v>
      </c>
      <c r="H1115" s="307" t="s">
        <v>974</v>
      </c>
      <c r="I1115" s="308">
        <v>2</v>
      </c>
      <c r="J1115" s="306">
        <v>1765662.5</v>
      </c>
      <c r="K1115" s="139">
        <f t="shared" si="296"/>
        <v>3531325</v>
      </c>
      <c r="L1115" s="10"/>
      <c r="M1115" s="5"/>
      <c r="N1115" s="367"/>
      <c r="O1115" s="367"/>
    </row>
    <row r="1116" spans="1:15" ht="25.8" customHeight="1">
      <c r="A1116" s="5"/>
      <c r="B1116" s="9"/>
      <c r="C1116" s="265" t="s">
        <v>1395</v>
      </c>
      <c r="D1116" s="266"/>
      <c r="E1116" s="266"/>
      <c r="F1116" s="266"/>
      <c r="G1116" s="267" t="s">
        <v>1396</v>
      </c>
      <c r="H1116" s="307" t="s">
        <v>974</v>
      </c>
      <c r="I1116" s="308">
        <v>2</v>
      </c>
      <c r="J1116" s="306">
        <v>9233805</v>
      </c>
      <c r="K1116" s="139">
        <f t="shared" si="296"/>
        <v>18467610</v>
      </c>
      <c r="L1116" s="10"/>
      <c r="M1116" s="5"/>
      <c r="N1116" s="367"/>
      <c r="O1116" s="367"/>
    </row>
    <row r="1117" spans="1:15" ht="25.8" customHeight="1">
      <c r="A1117" s="5"/>
      <c r="B1117" s="9"/>
      <c r="C1117" s="265" t="s">
        <v>1397</v>
      </c>
      <c r="D1117" s="266"/>
      <c r="E1117" s="266"/>
      <c r="F1117" s="266"/>
      <c r="G1117" s="267" t="s">
        <v>1398</v>
      </c>
      <c r="H1117" s="307" t="s">
        <v>974</v>
      </c>
      <c r="I1117" s="308">
        <v>1</v>
      </c>
      <c r="J1117" s="306">
        <v>2864181.25</v>
      </c>
      <c r="K1117" s="139">
        <f t="shared" si="296"/>
        <v>2864181.25</v>
      </c>
      <c r="L1117" s="10"/>
      <c r="M1117" s="5"/>
      <c r="N1117" s="367"/>
      <c r="O1117" s="367"/>
    </row>
    <row r="1118" spans="1:15" ht="25.8" customHeight="1" thickBot="1">
      <c r="A1118" s="5"/>
      <c r="B1118" s="9"/>
      <c r="C1118" s="265" t="s">
        <v>1399</v>
      </c>
      <c r="D1118" s="266"/>
      <c r="E1118" s="266"/>
      <c r="F1118" s="266"/>
      <c r="G1118" s="267" t="s">
        <v>1400</v>
      </c>
      <c r="H1118" s="277" t="s">
        <v>974</v>
      </c>
      <c r="I1118" s="278">
        <v>1</v>
      </c>
      <c r="J1118" s="227">
        <v>5897640</v>
      </c>
      <c r="K1118" s="139">
        <f t="shared" si="296"/>
        <v>5897640</v>
      </c>
      <c r="L1118" s="10"/>
      <c r="M1118" s="5"/>
      <c r="N1118" s="367"/>
      <c r="O1118" s="367"/>
    </row>
    <row r="1119" spans="1:15" ht="30" customHeight="1" thickBot="1">
      <c r="A1119" s="5"/>
      <c r="B1119" s="9"/>
      <c r="C1119" s="219" t="s">
        <v>1401</v>
      </c>
      <c r="D1119" s="220"/>
      <c r="E1119" s="220"/>
      <c r="F1119" s="220"/>
      <c r="G1119" s="220" t="s">
        <v>1402</v>
      </c>
      <c r="H1119" s="220"/>
      <c r="I1119" s="221"/>
      <c r="J1119" s="222"/>
      <c r="K1119" s="223"/>
      <c r="L1119" s="10"/>
      <c r="M1119" s="5"/>
      <c r="N1119" s="367"/>
      <c r="O1119" s="367"/>
    </row>
    <row r="1120" spans="1:15" ht="18" customHeight="1">
      <c r="A1120" s="5"/>
      <c r="B1120" s="9"/>
      <c r="C1120" s="265" t="s">
        <v>1403</v>
      </c>
      <c r="D1120" s="266"/>
      <c r="E1120" s="266"/>
      <c r="F1120" s="266"/>
      <c r="G1120" s="267" t="s">
        <v>1404</v>
      </c>
      <c r="H1120" s="277" t="s">
        <v>974</v>
      </c>
      <c r="I1120" s="278">
        <v>2</v>
      </c>
      <c r="J1120" s="227">
        <v>23234750</v>
      </c>
      <c r="K1120" s="139">
        <f t="shared" ref="K1120:K1121" si="297">J1120*I1120</f>
        <v>46469500</v>
      </c>
      <c r="L1120" s="10"/>
      <c r="M1120" s="5"/>
      <c r="N1120" s="367"/>
      <c r="O1120" s="367"/>
    </row>
    <row r="1121" spans="1:15" ht="18" customHeight="1" thickBot="1">
      <c r="A1121" s="5"/>
      <c r="B1121" s="9"/>
      <c r="C1121" s="265" t="s">
        <v>1405</v>
      </c>
      <c r="D1121" s="266"/>
      <c r="E1121" s="266"/>
      <c r="F1121" s="266"/>
      <c r="G1121" s="267" t="s">
        <v>1406</v>
      </c>
      <c r="H1121" s="277" t="s">
        <v>974</v>
      </c>
      <c r="I1121" s="278">
        <v>1</v>
      </c>
      <c r="J1121" s="227">
        <v>46469500</v>
      </c>
      <c r="K1121" s="139">
        <f t="shared" si="297"/>
        <v>46469500</v>
      </c>
      <c r="L1121" s="10"/>
      <c r="M1121" s="5"/>
      <c r="N1121" s="367"/>
      <c r="O1121" s="367"/>
    </row>
    <row r="1122" spans="1:15" ht="30" customHeight="1" thickBot="1">
      <c r="A1122" s="5"/>
      <c r="B1122" s="9"/>
      <c r="C1122" s="219">
        <v>26.2</v>
      </c>
      <c r="D1122" s="220"/>
      <c r="E1122" s="220"/>
      <c r="F1122" s="220"/>
      <c r="G1122" s="220" t="s">
        <v>1407</v>
      </c>
      <c r="H1122" s="220"/>
      <c r="I1122" s="221"/>
      <c r="J1122" s="222"/>
      <c r="K1122" s="223"/>
      <c r="L1122" s="10"/>
      <c r="M1122" s="5"/>
      <c r="N1122" s="367"/>
      <c r="O1122" s="367"/>
    </row>
    <row r="1123" spans="1:15" ht="26.4">
      <c r="A1123" s="5"/>
      <c r="B1123" s="9"/>
      <c r="C1123" s="265" t="s">
        <v>1408</v>
      </c>
      <c r="D1123" s="266"/>
      <c r="E1123" s="266"/>
      <c r="F1123" s="266"/>
      <c r="G1123" s="267" t="s">
        <v>1409</v>
      </c>
      <c r="H1123" s="277" t="s">
        <v>974</v>
      </c>
      <c r="I1123" s="278">
        <v>6</v>
      </c>
      <c r="J1123" s="227">
        <v>1147727.5</v>
      </c>
      <c r="K1123" s="139">
        <f t="shared" ref="K1123:K1124" si="298">J1123*I1123</f>
        <v>6886365</v>
      </c>
      <c r="L1123" s="10"/>
      <c r="M1123" s="5"/>
      <c r="N1123" s="367"/>
      <c r="O1123" s="367"/>
    </row>
    <row r="1124" spans="1:15" ht="53.4" thickBot="1">
      <c r="A1124" s="5"/>
      <c r="B1124" s="9"/>
      <c r="C1124" s="265" t="s">
        <v>1410</v>
      </c>
      <c r="D1124" s="266"/>
      <c r="E1124" s="266"/>
      <c r="F1124" s="266"/>
      <c r="G1124" s="267" t="s">
        <v>1411</v>
      </c>
      <c r="H1124" s="277" t="s">
        <v>974</v>
      </c>
      <c r="I1124" s="278">
        <v>6</v>
      </c>
      <c r="J1124" s="227">
        <v>2665796.25</v>
      </c>
      <c r="K1124" s="139">
        <f t="shared" si="298"/>
        <v>15994777.5</v>
      </c>
      <c r="L1124" s="10"/>
      <c r="M1124" s="5"/>
      <c r="N1124" s="367"/>
      <c r="O1124" s="367"/>
    </row>
    <row r="1125" spans="1:15" ht="30" customHeight="1" thickBot="1">
      <c r="A1125" s="5"/>
      <c r="B1125" s="9"/>
      <c r="C1125" s="219">
        <v>26.3</v>
      </c>
      <c r="D1125" s="220"/>
      <c r="E1125" s="220"/>
      <c r="F1125" s="220"/>
      <c r="G1125" s="220" t="s">
        <v>1412</v>
      </c>
      <c r="H1125" s="220"/>
      <c r="I1125" s="221"/>
      <c r="J1125" s="222"/>
      <c r="K1125" s="223"/>
      <c r="L1125" s="10"/>
      <c r="M1125" s="5"/>
      <c r="N1125" s="367"/>
      <c r="O1125" s="367"/>
    </row>
    <row r="1126" spans="1:15" ht="15.6">
      <c r="A1126" s="5"/>
      <c r="B1126" s="9"/>
      <c r="C1126" s="265" t="s">
        <v>1413</v>
      </c>
      <c r="D1126" s="266"/>
      <c r="E1126" s="266"/>
      <c r="F1126" s="266"/>
      <c r="G1126" s="267" t="s">
        <v>1414</v>
      </c>
      <c r="H1126" s="277" t="s">
        <v>974</v>
      </c>
      <c r="I1126" s="278">
        <v>1</v>
      </c>
      <c r="J1126" s="227">
        <v>6852177.5</v>
      </c>
      <c r="K1126" s="139">
        <f t="shared" ref="K1126" si="299">J1126*I1126</f>
        <v>6852177.5</v>
      </c>
      <c r="L1126" s="10"/>
      <c r="M1126" s="5"/>
      <c r="N1126" s="367"/>
      <c r="O1126" s="367"/>
    </row>
    <row r="1127" spans="1:15" ht="30" customHeight="1" thickBot="1">
      <c r="A1127" s="5"/>
      <c r="B1127" s="9"/>
      <c r="C1127" s="140" t="s">
        <v>18</v>
      </c>
      <c r="D1127" s="159"/>
      <c r="E1127" s="159"/>
      <c r="F1127" s="159"/>
      <c r="G1127" s="162"/>
      <c r="H1127" s="161"/>
      <c r="I1127" s="249"/>
      <c r="J1127" s="143"/>
      <c r="K1127" s="345">
        <f>SUM(K1101:K1126)</f>
        <v>284742501.25</v>
      </c>
      <c r="L1127" s="10"/>
      <c r="M1127" s="5"/>
      <c r="N1127" s="367"/>
      <c r="O1127" s="367"/>
    </row>
    <row r="1128" spans="1:15" ht="30" customHeight="1" thickBot="1">
      <c r="A1128" s="5"/>
      <c r="B1128" s="9"/>
      <c r="C1128" s="132"/>
      <c r="D1128" s="133"/>
      <c r="E1128" s="133"/>
      <c r="F1128" s="133"/>
      <c r="G1128" s="133" t="s">
        <v>1415</v>
      </c>
      <c r="H1128" s="133"/>
      <c r="I1128" s="133"/>
      <c r="J1128" s="133"/>
      <c r="K1128" s="134"/>
      <c r="L1128" s="10"/>
      <c r="M1128" s="5"/>
      <c r="N1128" s="367"/>
      <c r="O1128" s="367"/>
    </row>
    <row r="1129" spans="1:15" ht="30" customHeight="1" thickBot="1">
      <c r="A1129" s="5"/>
      <c r="B1129" s="9"/>
      <c r="C1129" s="219">
        <v>27</v>
      </c>
      <c r="D1129" s="220"/>
      <c r="E1129" s="220"/>
      <c r="F1129" s="220"/>
      <c r="G1129" s="220" t="s">
        <v>1416</v>
      </c>
      <c r="H1129" s="220"/>
      <c r="I1129" s="221"/>
      <c r="J1129" s="222"/>
      <c r="K1129" s="223"/>
      <c r="L1129" s="10"/>
      <c r="M1129" s="5"/>
      <c r="N1129" s="367"/>
      <c r="O1129" s="367"/>
    </row>
    <row r="1130" spans="1:15" ht="30" customHeight="1" thickBot="1">
      <c r="A1130" s="5"/>
      <c r="B1130" s="9"/>
      <c r="C1130" s="219">
        <v>27.1</v>
      </c>
      <c r="D1130" s="220"/>
      <c r="E1130" s="220"/>
      <c r="F1130" s="220"/>
      <c r="G1130" s="220" t="s">
        <v>1417</v>
      </c>
      <c r="H1130" s="220"/>
      <c r="I1130" s="221"/>
      <c r="J1130" s="222"/>
      <c r="K1130" s="223"/>
      <c r="L1130" s="10"/>
      <c r="M1130" s="5"/>
      <c r="N1130" s="367"/>
      <c r="O1130" s="367"/>
    </row>
    <row r="1131" spans="1:15" ht="16.2" thickBot="1">
      <c r="A1131" s="5"/>
      <c r="B1131" s="9"/>
      <c r="C1131" s="265" t="s">
        <v>1418</v>
      </c>
      <c r="D1131" s="266"/>
      <c r="E1131" s="266"/>
      <c r="F1131" s="266"/>
      <c r="G1131" s="267" t="s">
        <v>1419</v>
      </c>
      <c r="H1131" s="277" t="s">
        <v>96</v>
      </c>
      <c r="I1131" s="278">
        <v>60</v>
      </c>
      <c r="J1131" s="227">
        <v>37242.468498441762</v>
      </c>
      <c r="K1131" s="139">
        <f t="shared" ref="K1131" si="300">J1131*I1131</f>
        <v>2234548.1099065058</v>
      </c>
      <c r="L1131" s="10"/>
      <c r="M1131" s="5"/>
      <c r="N1131" s="367"/>
      <c r="O1131" s="367"/>
    </row>
    <row r="1132" spans="1:15" ht="30" customHeight="1" thickBot="1">
      <c r="A1132" s="5"/>
      <c r="B1132" s="9"/>
      <c r="C1132" s="219">
        <v>27.2</v>
      </c>
      <c r="D1132" s="220"/>
      <c r="E1132" s="220"/>
      <c r="F1132" s="220"/>
      <c r="G1132" s="220" t="s">
        <v>1045</v>
      </c>
      <c r="H1132" s="220"/>
      <c r="I1132" s="221"/>
      <c r="J1132" s="222"/>
      <c r="K1132" s="223"/>
      <c r="L1132" s="10"/>
      <c r="M1132" s="5"/>
      <c r="N1132" s="367"/>
      <c r="O1132" s="367"/>
    </row>
    <row r="1133" spans="1:15" ht="16.2" thickBot="1">
      <c r="A1133" s="5"/>
      <c r="B1133" s="9"/>
      <c r="C1133" s="265" t="s">
        <v>1420</v>
      </c>
      <c r="D1133" s="266"/>
      <c r="E1133" s="266"/>
      <c r="F1133" s="266"/>
      <c r="G1133" s="267" t="s">
        <v>199</v>
      </c>
      <c r="H1133" s="277" t="s">
        <v>166</v>
      </c>
      <c r="I1133" s="278">
        <v>4.1999999999999993</v>
      </c>
      <c r="J1133" s="227">
        <v>87146.956967886857</v>
      </c>
      <c r="K1133" s="139">
        <f t="shared" ref="K1133" si="301">J1133*I1133</f>
        <v>366017.21926512476</v>
      </c>
      <c r="L1133" s="10"/>
      <c r="M1133" s="5"/>
      <c r="N1133" s="367"/>
      <c r="O1133" s="367"/>
    </row>
    <row r="1134" spans="1:15" ht="30" customHeight="1" thickBot="1">
      <c r="A1134" s="5"/>
      <c r="B1134" s="9"/>
      <c r="C1134" s="219">
        <v>27.3</v>
      </c>
      <c r="D1134" s="220"/>
      <c r="E1134" s="220"/>
      <c r="F1134" s="220"/>
      <c r="G1134" s="220" t="s">
        <v>213</v>
      </c>
      <c r="H1134" s="220"/>
      <c r="I1134" s="221"/>
      <c r="J1134" s="222"/>
      <c r="K1134" s="223"/>
      <c r="L1134" s="10"/>
      <c r="M1134" s="5"/>
      <c r="N1134" s="367"/>
      <c r="O1134" s="367"/>
    </row>
    <row r="1135" spans="1:15" ht="15.6">
      <c r="A1135" s="5"/>
      <c r="B1135" s="9"/>
      <c r="C1135" s="265" t="s">
        <v>1421</v>
      </c>
      <c r="D1135" s="266"/>
      <c r="E1135" s="266"/>
      <c r="F1135" s="266"/>
      <c r="G1135" s="267" t="s">
        <v>1422</v>
      </c>
      <c r="H1135" s="277" t="s">
        <v>166</v>
      </c>
      <c r="I1135" s="278">
        <v>5</v>
      </c>
      <c r="J1135" s="227">
        <v>1739715.9780757928</v>
      </c>
      <c r="K1135" s="139">
        <f t="shared" ref="K1135:K1136" si="302">J1135*I1135</f>
        <v>8698579.8903789632</v>
      </c>
      <c r="L1135" s="10"/>
      <c r="M1135" s="5"/>
      <c r="N1135" s="367"/>
      <c r="O1135" s="367"/>
    </row>
    <row r="1136" spans="1:15" ht="16.2" thickBot="1">
      <c r="A1136" s="5"/>
      <c r="B1136" s="9"/>
      <c r="C1136" s="265" t="s">
        <v>1423</v>
      </c>
      <c r="D1136" s="266"/>
      <c r="E1136" s="266"/>
      <c r="F1136" s="266"/>
      <c r="G1136" s="267" t="s">
        <v>1424</v>
      </c>
      <c r="H1136" s="277" t="s">
        <v>166</v>
      </c>
      <c r="I1136" s="278">
        <v>10</v>
      </c>
      <c r="J1136" s="227">
        <v>1739715.9780757928</v>
      </c>
      <c r="K1136" s="139">
        <f t="shared" si="302"/>
        <v>17397159.780757926</v>
      </c>
      <c r="L1136" s="10"/>
      <c r="M1136" s="5"/>
      <c r="N1136" s="367"/>
      <c r="O1136" s="367"/>
    </row>
    <row r="1137" spans="1:15" ht="30" customHeight="1" thickBot="1">
      <c r="A1137" s="5"/>
      <c r="B1137" s="9"/>
      <c r="C1137" s="219"/>
      <c r="D1137" s="220"/>
      <c r="E1137" s="220"/>
      <c r="F1137" s="220"/>
      <c r="G1137" s="220" t="s">
        <v>831</v>
      </c>
      <c r="H1137" s="220"/>
      <c r="I1137" s="221"/>
      <c r="J1137" s="222"/>
      <c r="K1137" s="223"/>
      <c r="L1137" s="10"/>
      <c r="M1137" s="5"/>
      <c r="N1137" s="367"/>
      <c r="O1137" s="367"/>
    </row>
    <row r="1138" spans="1:15" ht="30" customHeight="1" thickBot="1">
      <c r="A1138" s="5"/>
      <c r="B1138" s="9"/>
      <c r="C1138" s="219">
        <v>27.4</v>
      </c>
      <c r="D1138" s="220"/>
      <c r="E1138" s="220"/>
      <c r="F1138" s="220"/>
      <c r="G1138" s="220" t="s">
        <v>1425</v>
      </c>
      <c r="H1138" s="220"/>
      <c r="I1138" s="221"/>
      <c r="J1138" s="222"/>
      <c r="K1138" s="223"/>
      <c r="L1138" s="10"/>
      <c r="M1138" s="5"/>
      <c r="N1138" s="367"/>
      <c r="O1138" s="367"/>
    </row>
    <row r="1139" spans="1:15" ht="16.2" thickBot="1">
      <c r="A1139" s="5"/>
      <c r="B1139" s="9"/>
      <c r="C1139" s="265" t="s">
        <v>1426</v>
      </c>
      <c r="D1139" s="266"/>
      <c r="E1139" s="266"/>
      <c r="F1139" s="266"/>
      <c r="G1139" s="267" t="s">
        <v>1427</v>
      </c>
      <c r="H1139" s="277" t="s">
        <v>147</v>
      </c>
      <c r="I1139" s="278">
        <v>10</v>
      </c>
      <c r="J1139" s="227">
        <v>11195035.712415569</v>
      </c>
      <c r="K1139" s="139">
        <f t="shared" ref="K1139" si="303">J1139*I1139</f>
        <v>111950357.12415569</v>
      </c>
      <c r="L1139" s="10"/>
      <c r="M1139" s="5"/>
      <c r="N1139" s="367"/>
      <c r="O1139" s="367"/>
    </row>
    <row r="1140" spans="1:15" ht="30" customHeight="1" thickBot="1">
      <c r="A1140" s="5"/>
      <c r="B1140" s="9"/>
      <c r="C1140" s="219">
        <v>27.5</v>
      </c>
      <c r="D1140" s="220"/>
      <c r="E1140" s="220"/>
      <c r="F1140" s="220"/>
      <c r="G1140" s="220" t="s">
        <v>1428</v>
      </c>
      <c r="H1140" s="220"/>
      <c r="I1140" s="221"/>
      <c r="J1140" s="222"/>
      <c r="K1140" s="223"/>
      <c r="L1140" s="10"/>
      <c r="M1140" s="5"/>
      <c r="N1140" s="367"/>
      <c r="O1140" s="367"/>
    </row>
    <row r="1141" spans="1:15" ht="25.8" customHeight="1">
      <c r="A1141" s="5"/>
      <c r="B1141" s="9"/>
      <c r="C1141" s="265" t="s">
        <v>1429</v>
      </c>
      <c r="D1141" s="266"/>
      <c r="E1141" s="266"/>
      <c r="F1141" s="266"/>
      <c r="G1141" s="267" t="s">
        <v>1430</v>
      </c>
      <c r="H1141" s="277" t="s">
        <v>974</v>
      </c>
      <c r="I1141" s="278">
        <v>10</v>
      </c>
      <c r="J1141" s="227">
        <v>1051569.6466524552</v>
      </c>
      <c r="K1141" s="139">
        <f t="shared" ref="K1141:K1152" si="304">J1141*I1141</f>
        <v>10515696.466524553</v>
      </c>
      <c r="L1141" s="10"/>
      <c r="M1141" s="5"/>
      <c r="N1141" s="367"/>
      <c r="O1141" s="367"/>
    </row>
    <row r="1142" spans="1:15" ht="25.8" customHeight="1">
      <c r="A1142" s="5"/>
      <c r="B1142" s="9"/>
      <c r="C1142" s="265" t="s">
        <v>1431</v>
      </c>
      <c r="D1142" s="266"/>
      <c r="E1142" s="266"/>
      <c r="F1142" s="266"/>
      <c r="G1142" s="267" t="s">
        <v>1432</v>
      </c>
      <c r="H1142" s="307" t="s">
        <v>974</v>
      </c>
      <c r="I1142" s="308">
        <v>2</v>
      </c>
      <c r="J1142" s="306">
        <v>1051569.6466524552</v>
      </c>
      <c r="K1142" s="139">
        <f t="shared" si="304"/>
        <v>2103139.2933049104</v>
      </c>
      <c r="L1142" s="10"/>
      <c r="M1142" s="5"/>
      <c r="N1142" s="367"/>
      <c r="O1142" s="367"/>
    </row>
    <row r="1143" spans="1:15" ht="25.8" customHeight="1">
      <c r="A1143" s="5"/>
      <c r="B1143" s="9"/>
      <c r="C1143" s="265" t="s">
        <v>1433</v>
      </c>
      <c r="D1143" s="266"/>
      <c r="E1143" s="266"/>
      <c r="F1143" s="266"/>
      <c r="G1143" s="267" t="s">
        <v>1380</v>
      </c>
      <c r="H1143" s="307" t="s">
        <v>974</v>
      </c>
      <c r="I1143" s="308">
        <v>1</v>
      </c>
      <c r="J1143" s="306">
        <v>979379.77939752862</v>
      </c>
      <c r="K1143" s="139">
        <f t="shared" si="304"/>
        <v>979379.77939752862</v>
      </c>
      <c r="L1143" s="10"/>
      <c r="M1143" s="5"/>
      <c r="N1143" s="367"/>
      <c r="O1143" s="367"/>
    </row>
    <row r="1144" spans="1:15" ht="25.8" customHeight="1">
      <c r="A1144" s="5"/>
      <c r="B1144" s="9"/>
      <c r="C1144" s="265" t="s">
        <v>1434</v>
      </c>
      <c r="D1144" s="266"/>
      <c r="E1144" s="266"/>
      <c r="F1144" s="266"/>
      <c r="G1144" s="267" t="s">
        <v>1382</v>
      </c>
      <c r="H1144" s="307" t="s">
        <v>974</v>
      </c>
      <c r="I1144" s="308">
        <v>1</v>
      </c>
      <c r="J1144" s="306">
        <v>943221.94800003606</v>
      </c>
      <c r="K1144" s="139">
        <f t="shared" si="304"/>
        <v>943221.94800003606</v>
      </c>
      <c r="L1144" s="10"/>
      <c r="M1144" s="5"/>
      <c r="N1144" s="367"/>
      <c r="O1144" s="367"/>
    </row>
    <row r="1145" spans="1:15" ht="25.8" customHeight="1">
      <c r="A1145" s="5"/>
      <c r="B1145" s="9"/>
      <c r="C1145" s="265" t="s">
        <v>1435</v>
      </c>
      <c r="D1145" s="266"/>
      <c r="E1145" s="266"/>
      <c r="F1145" s="266"/>
      <c r="G1145" s="267" t="s">
        <v>1384</v>
      </c>
      <c r="H1145" s="307" t="s">
        <v>974</v>
      </c>
      <c r="I1145" s="308">
        <v>1</v>
      </c>
      <c r="J1145" s="306">
        <v>999193.97468497127</v>
      </c>
      <c r="K1145" s="139">
        <f t="shared" si="304"/>
        <v>999193.97468497127</v>
      </c>
      <c r="L1145" s="10"/>
      <c r="M1145" s="5"/>
      <c r="N1145" s="367"/>
      <c r="O1145" s="367"/>
    </row>
    <row r="1146" spans="1:15" ht="25.8" customHeight="1">
      <c r="A1146" s="5"/>
      <c r="B1146" s="9"/>
      <c r="C1146" s="265" t="s">
        <v>1436</v>
      </c>
      <c r="D1146" s="266"/>
      <c r="E1146" s="266"/>
      <c r="F1146" s="266"/>
      <c r="G1146" s="267" t="s">
        <v>1388</v>
      </c>
      <c r="H1146" s="307" t="s">
        <v>974</v>
      </c>
      <c r="I1146" s="308">
        <v>1</v>
      </c>
      <c r="J1146" s="306">
        <v>979379.77939752862</v>
      </c>
      <c r="K1146" s="139">
        <f t="shared" si="304"/>
        <v>979379.77939752862</v>
      </c>
      <c r="L1146" s="10"/>
      <c r="M1146" s="5"/>
      <c r="N1146" s="367"/>
      <c r="O1146" s="367"/>
    </row>
    <row r="1147" spans="1:15" ht="25.8" customHeight="1">
      <c r="A1147" s="5"/>
      <c r="B1147" s="9"/>
      <c r="C1147" s="265" t="s">
        <v>1437</v>
      </c>
      <c r="D1147" s="266"/>
      <c r="E1147" s="266"/>
      <c r="F1147" s="266"/>
      <c r="G1147" s="267" t="s">
        <v>1438</v>
      </c>
      <c r="H1147" s="307" t="s">
        <v>974</v>
      </c>
      <c r="I1147" s="308">
        <v>4</v>
      </c>
      <c r="J1147" s="306">
        <v>943221.94800003606</v>
      </c>
      <c r="K1147" s="139">
        <f t="shared" si="304"/>
        <v>3772887.7920001443</v>
      </c>
      <c r="L1147" s="10"/>
      <c r="M1147" s="5"/>
      <c r="N1147" s="367"/>
      <c r="O1147" s="367"/>
    </row>
    <row r="1148" spans="1:15" ht="25.8" customHeight="1">
      <c r="A1148" s="5"/>
      <c r="B1148" s="9"/>
      <c r="C1148" s="265" t="s">
        <v>1439</v>
      </c>
      <c r="D1148" s="266"/>
      <c r="E1148" s="266"/>
      <c r="F1148" s="266"/>
      <c r="G1148" s="267" t="s">
        <v>1440</v>
      </c>
      <c r="H1148" s="307" t="s">
        <v>974</v>
      </c>
      <c r="I1148" s="308">
        <v>1</v>
      </c>
      <c r="J1148" s="306">
        <v>2719946.9739610506</v>
      </c>
      <c r="K1148" s="139">
        <f t="shared" si="304"/>
        <v>2719946.9739610506</v>
      </c>
      <c r="L1148" s="10"/>
      <c r="M1148" s="5"/>
      <c r="N1148" s="367"/>
      <c r="O1148" s="367"/>
    </row>
    <row r="1149" spans="1:15" ht="25.8" customHeight="1">
      <c r="A1149" s="5"/>
      <c r="B1149" s="9"/>
      <c r="C1149" s="265" t="s">
        <v>1441</v>
      </c>
      <c r="D1149" s="266"/>
      <c r="E1149" s="266"/>
      <c r="F1149" s="266"/>
      <c r="G1149" s="267" t="s">
        <v>1394</v>
      </c>
      <c r="H1149" s="307" t="s">
        <v>974</v>
      </c>
      <c r="I1149" s="308">
        <v>2</v>
      </c>
      <c r="J1149" s="306">
        <v>1051569.6466524552</v>
      </c>
      <c r="K1149" s="139">
        <f t="shared" si="304"/>
        <v>2103139.2933049104</v>
      </c>
      <c r="L1149" s="10"/>
      <c r="M1149" s="5"/>
      <c r="N1149" s="367"/>
      <c r="O1149" s="367"/>
    </row>
    <row r="1150" spans="1:15" ht="25.8" customHeight="1">
      <c r="A1150" s="5"/>
      <c r="B1150" s="9"/>
      <c r="C1150" s="265" t="s">
        <v>1442</v>
      </c>
      <c r="D1150" s="266"/>
      <c r="E1150" s="266"/>
      <c r="F1150" s="266"/>
      <c r="G1150" s="267" t="s">
        <v>1396</v>
      </c>
      <c r="H1150" s="307" t="s">
        <v>974</v>
      </c>
      <c r="I1150" s="308">
        <v>2</v>
      </c>
      <c r="J1150" s="306">
        <v>999193.97468497127</v>
      </c>
      <c r="K1150" s="139">
        <f t="shared" si="304"/>
        <v>1998387.9493699425</v>
      </c>
      <c r="L1150" s="10"/>
      <c r="M1150" s="5"/>
      <c r="N1150" s="367"/>
      <c r="O1150" s="367"/>
    </row>
    <row r="1151" spans="1:15" ht="25.8" customHeight="1">
      <c r="A1151" s="5"/>
      <c r="B1151" s="9"/>
      <c r="C1151" s="265" t="s">
        <v>1443</v>
      </c>
      <c r="D1151" s="266"/>
      <c r="E1151" s="266"/>
      <c r="F1151" s="266"/>
      <c r="G1151" s="267" t="s">
        <v>1398</v>
      </c>
      <c r="H1151" s="307" t="s">
        <v>974</v>
      </c>
      <c r="I1151" s="308">
        <v>1</v>
      </c>
      <c r="J1151" s="306">
        <v>1051569.6466524552</v>
      </c>
      <c r="K1151" s="139">
        <f t="shared" si="304"/>
        <v>1051569.6466524552</v>
      </c>
      <c r="L1151" s="10"/>
      <c r="M1151" s="5"/>
      <c r="N1151" s="367"/>
      <c r="O1151" s="367"/>
    </row>
    <row r="1152" spans="1:15" ht="25.8" customHeight="1" thickBot="1">
      <c r="A1152" s="5"/>
      <c r="B1152" s="9"/>
      <c r="C1152" s="265" t="s">
        <v>1444</v>
      </c>
      <c r="D1152" s="266"/>
      <c r="E1152" s="266"/>
      <c r="F1152" s="266"/>
      <c r="G1152" s="267" t="s">
        <v>1400</v>
      </c>
      <c r="H1152" s="277" t="s">
        <v>974</v>
      </c>
      <c r="I1152" s="278">
        <v>1</v>
      </c>
      <c r="J1152" s="227">
        <v>979379.77939752862</v>
      </c>
      <c r="K1152" s="139">
        <f t="shared" si="304"/>
        <v>979379.77939752862</v>
      </c>
      <c r="L1152" s="10"/>
      <c r="M1152" s="5"/>
      <c r="N1152" s="367"/>
      <c r="O1152" s="367"/>
    </row>
    <row r="1153" spans="1:15" ht="30" customHeight="1" thickBot="1">
      <c r="A1153" s="5"/>
      <c r="B1153" s="9"/>
      <c r="C1153" s="219">
        <v>27.6</v>
      </c>
      <c r="D1153" s="220"/>
      <c r="E1153" s="220"/>
      <c r="F1153" s="220"/>
      <c r="G1153" s="220" t="s">
        <v>1445</v>
      </c>
      <c r="H1153" s="220"/>
      <c r="I1153" s="221"/>
      <c r="J1153" s="222"/>
      <c r="K1153" s="223"/>
      <c r="L1153" s="10"/>
      <c r="M1153" s="5"/>
      <c r="N1153" s="367"/>
      <c r="O1153" s="367"/>
    </row>
    <row r="1154" spans="1:15" ht="18" customHeight="1">
      <c r="A1154" s="5"/>
      <c r="B1154" s="9"/>
      <c r="C1154" s="265" t="s">
        <v>1446</v>
      </c>
      <c r="D1154" s="266"/>
      <c r="E1154" s="266"/>
      <c r="F1154" s="266"/>
      <c r="G1154" s="267" t="s">
        <v>1447</v>
      </c>
      <c r="H1154" s="277" t="s">
        <v>974</v>
      </c>
      <c r="I1154" s="278">
        <v>2</v>
      </c>
      <c r="J1154" s="227">
        <v>25980692.661112241</v>
      </c>
      <c r="K1154" s="139">
        <f t="shared" ref="K1154:K1155" si="305">J1154*I1154</f>
        <v>51961385.322224483</v>
      </c>
      <c r="L1154" s="10"/>
      <c r="M1154" s="5"/>
      <c r="N1154" s="367"/>
      <c r="O1154" s="367"/>
    </row>
    <row r="1155" spans="1:15" ht="18" customHeight="1" thickBot="1">
      <c r="A1155" s="5"/>
      <c r="B1155" s="9"/>
      <c r="C1155" s="265" t="s">
        <v>1448</v>
      </c>
      <c r="D1155" s="266"/>
      <c r="E1155" s="266"/>
      <c r="F1155" s="266"/>
      <c r="G1155" s="267" t="s">
        <v>1449</v>
      </c>
      <c r="H1155" s="277" t="s">
        <v>974</v>
      </c>
      <c r="I1155" s="278">
        <v>1</v>
      </c>
      <c r="J1155" s="227">
        <v>51961385.322224483</v>
      </c>
      <c r="K1155" s="139">
        <f t="shared" si="305"/>
        <v>51961385.322224483</v>
      </c>
      <c r="L1155" s="10"/>
      <c r="M1155" s="5"/>
      <c r="N1155" s="367"/>
      <c r="O1155" s="367"/>
    </row>
    <row r="1156" spans="1:15" ht="30" customHeight="1" thickBot="1">
      <c r="A1156" s="5"/>
      <c r="B1156" s="9"/>
      <c r="C1156" s="219">
        <v>27.7</v>
      </c>
      <c r="D1156" s="220"/>
      <c r="E1156" s="220"/>
      <c r="F1156" s="220"/>
      <c r="G1156" s="220" t="s">
        <v>831</v>
      </c>
      <c r="H1156" s="220"/>
      <c r="I1156" s="221"/>
      <c r="J1156" s="222"/>
      <c r="K1156" s="223"/>
      <c r="L1156" s="10"/>
      <c r="M1156" s="5"/>
      <c r="N1156" s="367"/>
      <c r="O1156" s="367"/>
    </row>
    <row r="1157" spans="1:15" ht="356.4">
      <c r="A1157" s="5"/>
      <c r="B1157" s="9"/>
      <c r="C1157" s="265" t="s">
        <v>1450</v>
      </c>
      <c r="D1157" s="266"/>
      <c r="E1157" s="266"/>
      <c r="F1157" s="266"/>
      <c r="G1157" s="267" t="s">
        <v>1451</v>
      </c>
      <c r="H1157" s="277" t="s">
        <v>147</v>
      </c>
      <c r="I1157" s="278">
        <v>1</v>
      </c>
      <c r="J1157" s="227">
        <v>225376687.29710045</v>
      </c>
      <c r="K1157" s="139">
        <f t="shared" ref="K1157:K1158" si="306">J1157*I1157</f>
        <v>225376687.29710045</v>
      </c>
      <c r="L1157" s="10"/>
      <c r="M1157" s="5"/>
      <c r="N1157" s="367"/>
      <c r="O1157" s="367"/>
    </row>
    <row r="1158" spans="1:15" ht="39.6">
      <c r="A1158" s="5"/>
      <c r="B1158" s="9"/>
      <c r="C1158" s="265" t="s">
        <v>1452</v>
      </c>
      <c r="D1158" s="266"/>
      <c r="E1158" s="266"/>
      <c r="F1158" s="266"/>
      <c r="G1158" s="267" t="s">
        <v>1453</v>
      </c>
      <c r="H1158" s="277" t="s">
        <v>158</v>
      </c>
      <c r="I1158" s="278">
        <v>75</v>
      </c>
      <c r="J1158" s="227">
        <v>301797.47788266256</v>
      </c>
      <c r="K1158" s="139">
        <f t="shared" si="306"/>
        <v>22634810.841199692</v>
      </c>
      <c r="L1158" s="10"/>
      <c r="M1158" s="5"/>
      <c r="N1158" s="367"/>
      <c r="O1158" s="367"/>
    </row>
    <row r="1159" spans="1:15" ht="30" customHeight="1" thickBot="1">
      <c r="A1159" s="5"/>
      <c r="B1159" s="9"/>
      <c r="C1159" s="140" t="s">
        <v>18</v>
      </c>
      <c r="D1159" s="159"/>
      <c r="E1159" s="159"/>
      <c r="F1159" s="159"/>
      <c r="G1159" s="162"/>
      <c r="H1159" s="161"/>
      <c r="I1159" s="249"/>
      <c r="J1159" s="143"/>
      <c r="K1159" s="345">
        <f>SUM(K1131:K1158)</f>
        <v>521726253.58320886</v>
      </c>
      <c r="L1159" s="10"/>
      <c r="M1159" s="5"/>
      <c r="N1159" s="367"/>
      <c r="O1159" s="367"/>
    </row>
    <row r="1160" spans="1:15" ht="30" customHeight="1" thickBot="1">
      <c r="A1160" s="5"/>
      <c r="B1160" s="9"/>
      <c r="C1160" s="132"/>
      <c r="D1160" s="133"/>
      <c r="E1160" s="133"/>
      <c r="F1160" s="133"/>
      <c r="G1160" s="133" t="s">
        <v>1454</v>
      </c>
      <c r="H1160" s="133"/>
      <c r="I1160" s="133"/>
      <c r="J1160" s="133"/>
      <c r="K1160" s="134"/>
      <c r="L1160" s="10"/>
      <c r="M1160" s="5"/>
      <c r="N1160" s="367"/>
      <c r="O1160" s="367"/>
    </row>
    <row r="1161" spans="1:15" ht="30" customHeight="1" thickBot="1">
      <c r="A1161" s="5"/>
      <c r="B1161" s="9"/>
      <c r="C1161" s="219">
        <v>28.1</v>
      </c>
      <c r="D1161" s="220"/>
      <c r="E1161" s="220"/>
      <c r="F1161" s="220"/>
      <c r="G1161" s="220" t="s">
        <v>743</v>
      </c>
      <c r="H1161" s="220"/>
      <c r="I1161" s="221"/>
      <c r="J1161" s="222"/>
      <c r="K1161" s="223"/>
      <c r="L1161" s="10"/>
      <c r="M1161" s="5"/>
      <c r="N1161" s="367"/>
      <c r="O1161" s="367"/>
    </row>
    <row r="1162" spans="1:15" ht="15.6">
      <c r="A1162" s="5"/>
      <c r="B1162" s="9"/>
      <c r="C1162" s="265" t="s">
        <v>1455</v>
      </c>
      <c r="D1162" s="266"/>
      <c r="E1162" s="266"/>
      <c r="F1162" s="266"/>
      <c r="G1162" s="267" t="s">
        <v>1456</v>
      </c>
      <c r="H1162" s="277" t="s">
        <v>106</v>
      </c>
      <c r="I1162" s="278">
        <v>1</v>
      </c>
      <c r="J1162" s="227">
        <v>19500000</v>
      </c>
      <c r="K1162" s="139">
        <f t="shared" ref="K1162:K1164" si="307">J1162*I1162</f>
        <v>19500000</v>
      </c>
      <c r="L1162" s="10"/>
      <c r="M1162" s="5"/>
      <c r="N1162" s="367"/>
      <c r="O1162" s="367"/>
    </row>
    <row r="1163" spans="1:15" ht="409.6">
      <c r="A1163" s="5"/>
      <c r="B1163" s="9"/>
      <c r="C1163" s="265" t="s">
        <v>1457</v>
      </c>
      <c r="D1163" s="266"/>
      <c r="E1163" s="266"/>
      <c r="F1163" s="266"/>
      <c r="G1163" s="267" t="s">
        <v>1458</v>
      </c>
      <c r="H1163" s="277" t="s">
        <v>106</v>
      </c>
      <c r="I1163" s="278">
        <v>1</v>
      </c>
      <c r="J1163" s="227">
        <v>155275662.5</v>
      </c>
      <c r="K1163" s="139">
        <f t="shared" si="307"/>
        <v>155275662.5</v>
      </c>
      <c r="L1163" s="10"/>
      <c r="M1163" s="5"/>
      <c r="N1163" s="367"/>
      <c r="O1163" s="367"/>
    </row>
    <row r="1164" spans="1:15" ht="409.6">
      <c r="A1164" s="5"/>
      <c r="B1164" s="9"/>
      <c r="C1164" s="265" t="s">
        <v>1459</v>
      </c>
      <c r="D1164" s="266"/>
      <c r="E1164" s="266"/>
      <c r="F1164" s="266"/>
      <c r="G1164" s="267" t="s">
        <v>749</v>
      </c>
      <c r="H1164" s="277" t="s">
        <v>106</v>
      </c>
      <c r="I1164" s="278">
        <v>1</v>
      </c>
      <c r="J1164" s="227">
        <v>105973218.75</v>
      </c>
      <c r="K1164" s="139">
        <f t="shared" si="307"/>
        <v>105973218.75</v>
      </c>
      <c r="L1164" s="10"/>
      <c r="M1164" s="5"/>
      <c r="N1164" s="367"/>
      <c r="O1164" s="367"/>
    </row>
    <row r="1165" spans="1:15" ht="30" customHeight="1" thickBot="1">
      <c r="A1165" s="5"/>
      <c r="B1165" s="9"/>
      <c r="C1165" s="140" t="s">
        <v>18</v>
      </c>
      <c r="D1165" s="159"/>
      <c r="E1165" s="159"/>
      <c r="F1165" s="159"/>
      <c r="G1165" s="162"/>
      <c r="H1165" s="161"/>
      <c r="I1165" s="249"/>
      <c r="J1165" s="143"/>
      <c r="K1165" s="345">
        <f>SUM(K1162:K1164)</f>
        <v>280748881.25</v>
      </c>
      <c r="L1165" s="10"/>
      <c r="M1165" s="5"/>
      <c r="N1165" s="367"/>
      <c r="O1165" s="367"/>
    </row>
    <row r="1166" spans="1:15" ht="30" customHeight="1" thickBot="1">
      <c r="A1166" s="5"/>
      <c r="B1166" s="9"/>
      <c r="C1166" s="132"/>
      <c r="D1166" s="133"/>
      <c r="E1166" s="133"/>
      <c r="F1166" s="133"/>
      <c r="G1166" s="133" t="s">
        <v>1460</v>
      </c>
      <c r="H1166" s="133"/>
      <c r="I1166" s="133"/>
      <c r="J1166" s="133"/>
      <c r="K1166" s="134"/>
      <c r="L1166" s="10"/>
      <c r="M1166" s="5"/>
      <c r="N1166" s="367"/>
      <c r="O1166" s="367"/>
    </row>
    <row r="1167" spans="1:15" ht="30" customHeight="1" thickBot="1">
      <c r="A1167" s="5"/>
      <c r="B1167" s="9"/>
      <c r="C1167" s="219">
        <v>29.1</v>
      </c>
      <c r="D1167" s="220"/>
      <c r="E1167" s="220"/>
      <c r="F1167" s="220"/>
      <c r="G1167" s="220" t="s">
        <v>751</v>
      </c>
      <c r="H1167" s="220"/>
      <c r="I1167" s="221"/>
      <c r="J1167" s="222"/>
      <c r="K1167" s="223"/>
      <c r="L1167" s="10"/>
      <c r="M1167" s="5"/>
      <c r="N1167" s="367"/>
      <c r="O1167" s="367"/>
    </row>
    <row r="1168" spans="1:15" ht="15.6">
      <c r="A1168" s="5"/>
      <c r="B1168" s="9"/>
      <c r="C1168" s="265" t="s">
        <v>1461</v>
      </c>
      <c r="D1168" s="266"/>
      <c r="E1168" s="266"/>
      <c r="F1168" s="266"/>
      <c r="G1168" s="267" t="s">
        <v>753</v>
      </c>
      <c r="H1168" s="277" t="s">
        <v>147</v>
      </c>
      <c r="I1168" s="278">
        <v>1</v>
      </c>
      <c r="J1168" s="227">
        <v>7094702.1296430491</v>
      </c>
      <c r="K1168" s="139">
        <f t="shared" ref="K1168" si="308">J1168*I1168</f>
        <v>7094702.1296430491</v>
      </c>
      <c r="L1168" s="10"/>
      <c r="M1168" s="5"/>
      <c r="N1168" s="367"/>
      <c r="O1168" s="367"/>
    </row>
    <row r="1169" spans="1:15" ht="30" customHeight="1" thickBot="1">
      <c r="A1169" s="5"/>
      <c r="B1169" s="9"/>
      <c r="C1169" s="140" t="s">
        <v>18</v>
      </c>
      <c r="D1169" s="159"/>
      <c r="E1169" s="159"/>
      <c r="F1169" s="159"/>
      <c r="G1169" s="162"/>
      <c r="H1169" s="161"/>
      <c r="I1169" s="249"/>
      <c r="J1169" s="143"/>
      <c r="K1169" s="345">
        <f>SUM(K1167:K1168)</f>
        <v>7094702.1296430491</v>
      </c>
      <c r="L1169" s="10"/>
      <c r="M1169" s="5"/>
      <c r="N1169" s="367"/>
      <c r="O1169" s="367"/>
    </row>
    <row r="1170" spans="1:15" ht="30" customHeight="1" thickBot="1">
      <c r="A1170" s="5"/>
      <c r="B1170" s="9"/>
      <c r="C1170" s="132"/>
      <c r="D1170" s="133"/>
      <c r="E1170" s="133"/>
      <c r="F1170" s="133"/>
      <c r="G1170" s="133" t="s">
        <v>1462</v>
      </c>
      <c r="H1170" s="133"/>
      <c r="I1170" s="133"/>
      <c r="J1170" s="133"/>
      <c r="K1170" s="134"/>
      <c r="L1170" s="10"/>
      <c r="M1170" s="5"/>
      <c r="N1170" s="367"/>
      <c r="O1170" s="367"/>
    </row>
    <row r="1171" spans="1:15" ht="30" customHeight="1" thickBot="1">
      <c r="A1171" s="5"/>
      <c r="B1171" s="9"/>
      <c r="C1171" s="219"/>
      <c r="D1171" s="220"/>
      <c r="E1171" s="220"/>
      <c r="F1171" s="220"/>
      <c r="G1171" s="220" t="s">
        <v>1463</v>
      </c>
      <c r="H1171" s="220"/>
      <c r="I1171" s="221"/>
      <c r="J1171" s="222"/>
      <c r="K1171" s="223"/>
      <c r="L1171" s="10"/>
      <c r="M1171" s="5"/>
      <c r="N1171" s="367"/>
      <c r="O1171" s="367"/>
    </row>
    <row r="1172" spans="1:15" ht="30" customHeight="1" thickBot="1">
      <c r="A1172" s="5"/>
      <c r="B1172" s="9"/>
      <c r="C1172" s="219">
        <v>30.1</v>
      </c>
      <c r="D1172" s="220"/>
      <c r="E1172" s="220"/>
      <c r="F1172" s="220"/>
      <c r="G1172" s="220" t="s">
        <v>756</v>
      </c>
      <c r="H1172" s="220"/>
      <c r="I1172" s="221"/>
      <c r="J1172" s="222"/>
      <c r="K1172" s="223"/>
      <c r="L1172" s="10"/>
      <c r="M1172" s="5"/>
      <c r="N1172" s="367"/>
      <c r="O1172" s="367"/>
    </row>
    <row r="1173" spans="1:15" ht="26.4">
      <c r="A1173" s="5"/>
      <c r="B1173" s="9"/>
      <c r="C1173" s="265" t="s">
        <v>1464</v>
      </c>
      <c r="D1173" s="266"/>
      <c r="E1173" s="266"/>
      <c r="F1173" s="266"/>
      <c r="G1173" s="267" t="s">
        <v>165</v>
      </c>
      <c r="H1173" s="277" t="s">
        <v>166</v>
      </c>
      <c r="I1173" s="278">
        <v>6.1</v>
      </c>
      <c r="J1173" s="227">
        <v>44068.973138951784</v>
      </c>
      <c r="K1173" s="139">
        <f t="shared" ref="K1173:K1175" si="309">J1173*I1173</f>
        <v>268820.73614760587</v>
      </c>
      <c r="L1173" s="10"/>
      <c r="M1173" s="5"/>
      <c r="N1173" s="367"/>
      <c r="O1173" s="367"/>
    </row>
    <row r="1174" spans="1:15" ht="26.4">
      <c r="A1174" s="5"/>
      <c r="B1174" s="9"/>
      <c r="C1174" s="265"/>
      <c r="D1174" s="266"/>
      <c r="E1174" s="266"/>
      <c r="F1174" s="266"/>
      <c r="G1174" s="267" t="s">
        <v>168</v>
      </c>
      <c r="H1174" s="277" t="s">
        <v>169</v>
      </c>
      <c r="I1174" s="278">
        <v>156.19999999999999</v>
      </c>
      <c r="J1174" s="227">
        <v>2522.8994422851333</v>
      </c>
      <c r="K1174" s="139">
        <f t="shared" si="309"/>
        <v>394076.89288493781</v>
      </c>
      <c r="L1174" s="10"/>
      <c r="M1174" s="5"/>
      <c r="N1174" s="367"/>
      <c r="O1174" s="367"/>
    </row>
    <row r="1175" spans="1:15" ht="16.2" thickBot="1">
      <c r="A1175" s="5"/>
      <c r="B1175" s="9"/>
      <c r="C1175" s="265"/>
      <c r="D1175" s="266"/>
      <c r="E1175" s="266"/>
      <c r="F1175" s="266"/>
      <c r="G1175" s="267" t="s">
        <v>170</v>
      </c>
      <c r="H1175" s="277" t="s">
        <v>166</v>
      </c>
      <c r="I1175" s="278">
        <v>6.1</v>
      </c>
      <c r="J1175" s="227">
        <v>21063.764318690835</v>
      </c>
      <c r="K1175" s="139">
        <f t="shared" si="309"/>
        <v>128488.96234401409</v>
      </c>
      <c r="L1175" s="10"/>
      <c r="M1175" s="5"/>
      <c r="N1175" s="367"/>
      <c r="O1175" s="367"/>
    </row>
    <row r="1176" spans="1:15" ht="30" customHeight="1" thickBot="1">
      <c r="A1176" s="5"/>
      <c r="B1176" s="9"/>
      <c r="C1176" s="219">
        <v>30.2</v>
      </c>
      <c r="D1176" s="220"/>
      <c r="E1176" s="220"/>
      <c r="F1176" s="220"/>
      <c r="G1176" s="220" t="s">
        <v>758</v>
      </c>
      <c r="H1176" s="220"/>
      <c r="I1176" s="221"/>
      <c r="J1176" s="222"/>
      <c r="K1176" s="223"/>
      <c r="L1176" s="10"/>
      <c r="M1176" s="5"/>
      <c r="N1176" s="367"/>
      <c r="O1176" s="367"/>
    </row>
    <row r="1177" spans="1:15" ht="26.4">
      <c r="A1177" s="5"/>
      <c r="B1177" s="9"/>
      <c r="C1177" s="265" t="s">
        <v>1465</v>
      </c>
      <c r="D1177" s="266"/>
      <c r="E1177" s="266"/>
      <c r="F1177" s="266"/>
      <c r="G1177" s="267" t="s">
        <v>202</v>
      </c>
      <c r="H1177" s="277" t="s">
        <v>166</v>
      </c>
      <c r="I1177" s="278">
        <v>9.5</v>
      </c>
      <c r="J1177" s="227">
        <v>93401.790765241967</v>
      </c>
      <c r="K1177" s="139">
        <f t="shared" ref="K1177:K1178" si="310">J1177*I1177</f>
        <v>887317.01226979867</v>
      </c>
      <c r="L1177" s="10"/>
      <c r="M1177" s="5"/>
      <c r="N1177" s="367"/>
      <c r="O1177" s="367"/>
    </row>
    <row r="1178" spans="1:15" ht="16.2" thickBot="1">
      <c r="A1178" s="5"/>
      <c r="B1178" s="9"/>
      <c r="C1178" s="265"/>
      <c r="D1178" s="266"/>
      <c r="E1178" s="266"/>
      <c r="F1178" s="266"/>
      <c r="G1178" s="267" t="s">
        <v>203</v>
      </c>
      <c r="H1178" s="277" t="s">
        <v>204</v>
      </c>
      <c r="I1178" s="278">
        <v>301.2</v>
      </c>
      <c r="J1178" s="227">
        <v>2522.8994422851333</v>
      </c>
      <c r="K1178" s="139">
        <f t="shared" si="310"/>
        <v>759897.31201628211</v>
      </c>
      <c r="L1178" s="10"/>
      <c r="M1178" s="5"/>
      <c r="N1178" s="367"/>
      <c r="O1178" s="367"/>
    </row>
    <row r="1179" spans="1:15" ht="30" customHeight="1" thickBot="1">
      <c r="A1179" s="5"/>
      <c r="B1179" s="9"/>
      <c r="C1179" s="219">
        <v>30.3</v>
      </c>
      <c r="D1179" s="220"/>
      <c r="E1179" s="220"/>
      <c r="F1179" s="220"/>
      <c r="G1179" s="220" t="s">
        <v>765</v>
      </c>
      <c r="H1179" s="220"/>
      <c r="I1179" s="221"/>
      <c r="J1179" s="222"/>
      <c r="K1179" s="223"/>
      <c r="L1179" s="10"/>
      <c r="M1179" s="5"/>
      <c r="N1179" s="367"/>
      <c r="O1179" s="367"/>
    </row>
    <row r="1180" spans="1:15" ht="15.6">
      <c r="A1180" s="5"/>
      <c r="B1180" s="9"/>
      <c r="C1180" s="265" t="s">
        <v>1466</v>
      </c>
      <c r="D1180" s="266"/>
      <c r="E1180" s="266"/>
      <c r="F1180" s="266"/>
      <c r="G1180" s="267" t="s">
        <v>297</v>
      </c>
      <c r="H1180" s="277" t="s">
        <v>158</v>
      </c>
      <c r="I1180" s="278">
        <v>12.3</v>
      </c>
      <c r="J1180" s="227">
        <v>55791.719744184695</v>
      </c>
      <c r="K1180" s="139">
        <f t="shared" ref="K1180:K1183" si="311">J1180*I1180</f>
        <v>686238.15285347181</v>
      </c>
      <c r="L1180" s="10"/>
      <c r="M1180" s="5"/>
      <c r="N1180" s="367"/>
      <c r="O1180" s="367"/>
    </row>
    <row r="1181" spans="1:15" ht="15.6">
      <c r="A1181" s="5"/>
      <c r="B1181" s="9"/>
      <c r="C1181" s="265" t="s">
        <v>1467</v>
      </c>
      <c r="D1181" s="266"/>
      <c r="E1181" s="266"/>
      <c r="F1181" s="266"/>
      <c r="G1181" s="267" t="s">
        <v>1468</v>
      </c>
      <c r="H1181" s="277" t="s">
        <v>166</v>
      </c>
      <c r="I1181" s="278">
        <v>0.6</v>
      </c>
      <c r="J1181" s="227">
        <v>1864614.176615247</v>
      </c>
      <c r="K1181" s="139">
        <f t="shared" si="311"/>
        <v>1118768.5059691481</v>
      </c>
      <c r="L1181" s="10"/>
      <c r="M1181" s="5"/>
      <c r="N1181" s="367"/>
      <c r="O1181" s="367"/>
    </row>
    <row r="1182" spans="1:15" ht="15.6">
      <c r="A1182" s="5"/>
      <c r="B1182" s="9"/>
      <c r="C1182" s="265" t="s">
        <v>1469</v>
      </c>
      <c r="D1182" s="266"/>
      <c r="E1182" s="266"/>
      <c r="F1182" s="266"/>
      <c r="G1182" s="267" t="s">
        <v>840</v>
      </c>
      <c r="H1182" s="277" t="s">
        <v>166</v>
      </c>
      <c r="I1182" s="278">
        <v>4.3</v>
      </c>
      <c r="J1182" s="227">
        <v>2066135.8363325798</v>
      </c>
      <c r="K1182" s="139">
        <f t="shared" si="311"/>
        <v>8884384.0962300934</v>
      </c>
      <c r="L1182" s="10"/>
      <c r="M1182" s="5"/>
      <c r="N1182" s="367"/>
      <c r="O1182" s="367"/>
    </row>
    <row r="1183" spans="1:15" ht="16.2" thickBot="1">
      <c r="A1183" s="5"/>
      <c r="B1183" s="9"/>
      <c r="C1183" s="265" t="s">
        <v>1470</v>
      </c>
      <c r="D1183" s="266"/>
      <c r="E1183" s="266"/>
      <c r="F1183" s="266"/>
      <c r="G1183" s="267" t="s">
        <v>700</v>
      </c>
      <c r="H1183" s="277" t="s">
        <v>166</v>
      </c>
      <c r="I1183" s="278">
        <v>0.9</v>
      </c>
      <c r="J1183" s="227">
        <v>2188219.0102311685</v>
      </c>
      <c r="K1183" s="139">
        <f t="shared" si="311"/>
        <v>1969397.1092080516</v>
      </c>
      <c r="L1183" s="10"/>
      <c r="M1183" s="5"/>
      <c r="N1183" s="367"/>
      <c r="O1183" s="367"/>
    </row>
    <row r="1184" spans="1:15" ht="30" customHeight="1" thickBot="1">
      <c r="A1184" s="5"/>
      <c r="B1184" s="9"/>
      <c r="C1184" s="219">
        <v>30.4</v>
      </c>
      <c r="D1184" s="220"/>
      <c r="E1184" s="220"/>
      <c r="F1184" s="220"/>
      <c r="G1184" s="220" t="s">
        <v>778</v>
      </c>
      <c r="H1184" s="220"/>
      <c r="I1184" s="221"/>
      <c r="J1184" s="222"/>
      <c r="K1184" s="223"/>
      <c r="L1184" s="10"/>
      <c r="M1184" s="5"/>
      <c r="N1184" s="367"/>
      <c r="O1184" s="367"/>
    </row>
    <row r="1185" spans="1:15" ht="15.6">
      <c r="A1185" s="5"/>
      <c r="B1185" s="9"/>
      <c r="C1185" s="265" t="s">
        <v>1471</v>
      </c>
      <c r="D1185" s="266"/>
      <c r="E1185" s="266"/>
      <c r="F1185" s="266"/>
      <c r="G1185" s="267" t="s">
        <v>780</v>
      </c>
      <c r="H1185" s="277" t="s">
        <v>302</v>
      </c>
      <c r="I1185" s="278">
        <v>425.7</v>
      </c>
      <c r="J1185" s="227">
        <v>10510.916236002327</v>
      </c>
      <c r="K1185" s="139">
        <f t="shared" ref="K1185:K1186" si="312">J1185*I1185</f>
        <v>4474497.0416661911</v>
      </c>
      <c r="L1185" s="10"/>
      <c r="M1185" s="5"/>
      <c r="N1185" s="367"/>
      <c r="O1185" s="367"/>
    </row>
    <row r="1186" spans="1:15" ht="16.2" thickBot="1">
      <c r="A1186" s="5"/>
      <c r="B1186" s="9"/>
      <c r="C1186" s="265"/>
      <c r="D1186" s="266"/>
      <c r="E1186" s="266"/>
      <c r="F1186" s="266"/>
      <c r="G1186" s="267" t="s">
        <v>785</v>
      </c>
      <c r="H1186" s="277" t="s">
        <v>158</v>
      </c>
      <c r="I1186" s="278">
        <v>9.1</v>
      </c>
      <c r="J1186" s="227">
        <v>97814.418764850911</v>
      </c>
      <c r="K1186" s="139">
        <f t="shared" si="312"/>
        <v>890111.21076014324</v>
      </c>
      <c r="L1186" s="10"/>
      <c r="M1186" s="5"/>
      <c r="N1186" s="367"/>
      <c r="O1186" s="367"/>
    </row>
    <row r="1187" spans="1:15" ht="30" customHeight="1" thickBot="1">
      <c r="A1187" s="5"/>
      <c r="B1187" s="9"/>
      <c r="C1187" s="219"/>
      <c r="D1187" s="220"/>
      <c r="E1187" s="220"/>
      <c r="F1187" s="220"/>
      <c r="G1187" s="220" t="s">
        <v>1472</v>
      </c>
      <c r="H1187" s="220"/>
      <c r="I1187" s="221"/>
      <c r="J1187" s="222"/>
      <c r="K1187" s="223"/>
      <c r="L1187" s="10"/>
      <c r="M1187" s="5"/>
      <c r="N1187" s="367"/>
      <c r="O1187" s="367"/>
    </row>
    <row r="1188" spans="1:15" ht="30" customHeight="1" thickBot="1">
      <c r="A1188" s="5"/>
      <c r="B1188" s="9"/>
      <c r="C1188" s="219">
        <v>30.5</v>
      </c>
      <c r="D1188" s="220"/>
      <c r="E1188" s="220"/>
      <c r="F1188" s="220"/>
      <c r="G1188" s="220" t="s">
        <v>756</v>
      </c>
      <c r="H1188" s="220"/>
      <c r="I1188" s="221"/>
      <c r="J1188" s="222"/>
      <c r="K1188" s="223"/>
      <c r="L1188" s="10"/>
      <c r="M1188" s="5"/>
      <c r="N1188" s="367"/>
      <c r="O1188" s="367"/>
    </row>
    <row r="1189" spans="1:15" ht="27" thickBot="1">
      <c r="A1189" s="5"/>
      <c r="B1189" s="9"/>
      <c r="C1189" s="265" t="s">
        <v>1473</v>
      </c>
      <c r="D1189" s="266"/>
      <c r="E1189" s="266"/>
      <c r="F1189" s="266"/>
      <c r="G1189" s="267" t="s">
        <v>165</v>
      </c>
      <c r="H1189" s="277" t="s">
        <v>166</v>
      </c>
      <c r="I1189" s="278">
        <v>8.9</v>
      </c>
      <c r="J1189" s="227">
        <v>44068.973138951784</v>
      </c>
      <c r="K1189" s="139">
        <f t="shared" ref="K1189" si="313">J1189*I1189</f>
        <v>392213.86093667091</v>
      </c>
      <c r="L1189" s="10"/>
      <c r="M1189" s="5"/>
      <c r="N1189" s="367"/>
      <c r="O1189" s="367"/>
    </row>
    <row r="1190" spans="1:15" ht="30" customHeight="1" thickBot="1">
      <c r="A1190" s="5"/>
      <c r="B1190" s="9"/>
      <c r="C1190" s="219">
        <v>30.6</v>
      </c>
      <c r="D1190" s="220"/>
      <c r="E1190" s="220"/>
      <c r="F1190" s="220"/>
      <c r="G1190" s="220" t="s">
        <v>758</v>
      </c>
      <c r="H1190" s="220"/>
      <c r="I1190" s="221"/>
      <c r="J1190" s="222"/>
      <c r="K1190" s="223"/>
      <c r="L1190" s="10"/>
      <c r="M1190" s="5"/>
      <c r="N1190" s="367"/>
      <c r="O1190" s="367"/>
    </row>
    <row r="1191" spans="1:15" ht="26.4">
      <c r="A1191" s="5"/>
      <c r="B1191" s="9"/>
      <c r="C1191" s="265" t="s">
        <v>1474</v>
      </c>
      <c r="D1191" s="266"/>
      <c r="E1191" s="266"/>
      <c r="F1191" s="266"/>
      <c r="G1191" s="267" t="s">
        <v>202</v>
      </c>
      <c r="H1191" s="277" t="s">
        <v>166</v>
      </c>
      <c r="I1191" s="278">
        <v>10.3</v>
      </c>
      <c r="J1191" s="227">
        <v>93401.790765241967</v>
      </c>
      <c r="K1191" s="139">
        <f t="shared" ref="K1191:K1192" si="314">J1191*I1191</f>
        <v>962038.4448819923</v>
      </c>
      <c r="L1191" s="10"/>
      <c r="M1191" s="5"/>
      <c r="N1191" s="367"/>
      <c r="O1191" s="367"/>
    </row>
    <row r="1192" spans="1:15" ht="16.2" thickBot="1">
      <c r="A1192" s="5"/>
      <c r="B1192" s="9"/>
      <c r="C1192" s="265"/>
      <c r="D1192" s="266"/>
      <c r="E1192" s="266"/>
      <c r="F1192" s="266"/>
      <c r="G1192" s="267" t="s">
        <v>203</v>
      </c>
      <c r="H1192" s="277" t="s">
        <v>204</v>
      </c>
      <c r="I1192" s="278">
        <v>326.5</v>
      </c>
      <c r="J1192" s="227">
        <v>2522.8994422851333</v>
      </c>
      <c r="K1192" s="139">
        <f t="shared" si="314"/>
        <v>823726.66790609597</v>
      </c>
      <c r="L1192" s="10"/>
      <c r="M1192" s="5"/>
      <c r="N1192" s="367"/>
      <c r="O1192" s="367"/>
    </row>
    <row r="1193" spans="1:15" ht="30" customHeight="1" thickBot="1">
      <c r="A1193" s="5"/>
      <c r="B1193" s="9"/>
      <c r="C1193" s="219">
        <v>30.7</v>
      </c>
      <c r="D1193" s="220"/>
      <c r="E1193" s="220"/>
      <c r="F1193" s="220"/>
      <c r="G1193" s="220" t="s">
        <v>765</v>
      </c>
      <c r="H1193" s="220"/>
      <c r="I1193" s="221"/>
      <c r="J1193" s="222"/>
      <c r="K1193" s="223"/>
      <c r="L1193" s="10"/>
      <c r="M1193" s="5"/>
      <c r="N1193" s="367"/>
      <c r="O1193" s="367"/>
    </row>
    <row r="1194" spans="1:15" ht="25.8" customHeight="1">
      <c r="A1194" s="5"/>
      <c r="B1194" s="9"/>
      <c r="C1194" s="265" t="s">
        <v>1475</v>
      </c>
      <c r="D1194" s="266"/>
      <c r="E1194" s="266"/>
      <c r="F1194" s="266"/>
      <c r="G1194" s="267" t="s">
        <v>297</v>
      </c>
      <c r="H1194" s="277" t="s">
        <v>158</v>
      </c>
      <c r="I1194" s="278">
        <v>17.899999999999999</v>
      </c>
      <c r="J1194" s="227">
        <v>55791.719744184695</v>
      </c>
      <c r="K1194" s="139">
        <f t="shared" ref="K1194:K1200" si="315">J1194*I1194</f>
        <v>998671.78342090594</v>
      </c>
      <c r="L1194" s="10"/>
      <c r="M1194" s="5"/>
      <c r="N1194" s="367"/>
      <c r="O1194" s="367"/>
    </row>
    <row r="1195" spans="1:15" ht="25.8" customHeight="1">
      <c r="A1195" s="5"/>
      <c r="B1195" s="9"/>
      <c r="C1195" s="265" t="s">
        <v>1476</v>
      </c>
      <c r="D1195" s="266"/>
      <c r="E1195" s="266"/>
      <c r="F1195" s="266"/>
      <c r="G1195" s="267" t="s">
        <v>696</v>
      </c>
      <c r="H1195" s="307" t="s">
        <v>166</v>
      </c>
      <c r="I1195" s="308">
        <v>0.8</v>
      </c>
      <c r="J1195" s="306">
        <v>2274349.8187810271</v>
      </c>
      <c r="K1195" s="139">
        <f t="shared" si="315"/>
        <v>1819479.8550248218</v>
      </c>
      <c r="L1195" s="10"/>
      <c r="M1195" s="5"/>
      <c r="N1195" s="367"/>
      <c r="O1195" s="367"/>
    </row>
    <row r="1196" spans="1:15" ht="25.8" customHeight="1">
      <c r="A1196" s="5"/>
      <c r="B1196" s="9"/>
      <c r="C1196" s="265" t="s">
        <v>1477</v>
      </c>
      <c r="D1196" s="266"/>
      <c r="E1196" s="266"/>
      <c r="F1196" s="266"/>
      <c r="G1196" s="267" t="s">
        <v>840</v>
      </c>
      <c r="H1196" s="307" t="s">
        <v>166</v>
      </c>
      <c r="I1196" s="308">
        <v>7.1</v>
      </c>
      <c r="J1196" s="306">
        <v>2066135.8363325798</v>
      </c>
      <c r="K1196" s="139">
        <f t="shared" si="315"/>
        <v>14669564.437961316</v>
      </c>
      <c r="L1196" s="10"/>
      <c r="M1196" s="5"/>
      <c r="N1196" s="367"/>
      <c r="O1196" s="367"/>
    </row>
    <row r="1197" spans="1:15" ht="25.8" customHeight="1">
      <c r="A1197" s="5"/>
      <c r="B1197" s="9"/>
      <c r="C1197" s="265" t="s">
        <v>1478</v>
      </c>
      <c r="D1197" s="266"/>
      <c r="E1197" s="266"/>
      <c r="F1197" s="266"/>
      <c r="G1197" s="267" t="s">
        <v>1479</v>
      </c>
      <c r="H1197" s="307" t="s">
        <v>166</v>
      </c>
      <c r="I1197" s="308">
        <v>0.4</v>
      </c>
      <c r="J1197" s="306">
        <v>2420522.838600826</v>
      </c>
      <c r="K1197" s="139">
        <f t="shared" si="315"/>
        <v>968209.13544033049</v>
      </c>
      <c r="L1197" s="10"/>
      <c r="M1197" s="5"/>
      <c r="N1197" s="367"/>
      <c r="O1197" s="367"/>
    </row>
    <row r="1198" spans="1:15" ht="25.8" customHeight="1">
      <c r="A1198" s="5"/>
      <c r="B1198" s="9"/>
      <c r="C1198" s="265" t="s">
        <v>1480</v>
      </c>
      <c r="D1198" s="266"/>
      <c r="E1198" s="266"/>
      <c r="F1198" s="266"/>
      <c r="G1198" s="267" t="s">
        <v>698</v>
      </c>
      <c r="H1198" s="307" t="s">
        <v>166</v>
      </c>
      <c r="I1198" s="308">
        <v>1</v>
      </c>
      <c r="J1198" s="306">
        <v>2189317.6246143468</v>
      </c>
      <c r="K1198" s="139">
        <f t="shared" si="315"/>
        <v>2189317.6246143468</v>
      </c>
      <c r="L1198" s="10"/>
      <c r="M1198" s="5"/>
      <c r="N1198" s="367"/>
      <c r="O1198" s="367"/>
    </row>
    <row r="1199" spans="1:15" ht="25.8" customHeight="1">
      <c r="A1199" s="5"/>
      <c r="B1199" s="9"/>
      <c r="C1199" s="265" t="s">
        <v>1481</v>
      </c>
      <c r="D1199" s="266"/>
      <c r="E1199" s="266"/>
      <c r="F1199" s="266"/>
      <c r="G1199" s="267" t="s">
        <v>842</v>
      </c>
      <c r="H1199" s="307" t="s">
        <v>166</v>
      </c>
      <c r="I1199" s="308">
        <v>0.6</v>
      </c>
      <c r="J1199" s="306">
        <v>2322097.6126025799</v>
      </c>
      <c r="K1199" s="139">
        <f t="shared" si="315"/>
        <v>1393258.567561548</v>
      </c>
      <c r="L1199" s="10"/>
      <c r="M1199" s="5"/>
      <c r="N1199" s="367"/>
      <c r="O1199" s="367"/>
    </row>
    <row r="1200" spans="1:15" ht="25.8" customHeight="1" thickBot="1">
      <c r="A1200" s="5"/>
      <c r="B1200" s="9"/>
      <c r="C1200" s="265" t="s">
        <v>1482</v>
      </c>
      <c r="D1200" s="266"/>
      <c r="E1200" s="266"/>
      <c r="F1200" s="266"/>
      <c r="G1200" s="267" t="s">
        <v>700</v>
      </c>
      <c r="H1200" s="307" t="s">
        <v>166</v>
      </c>
      <c r="I1200" s="308">
        <v>0.9</v>
      </c>
      <c r="J1200" s="306">
        <v>2188219.0102311685</v>
      </c>
      <c r="K1200" s="139">
        <f t="shared" si="315"/>
        <v>1969397.1092080516</v>
      </c>
      <c r="L1200" s="10"/>
      <c r="M1200" s="5"/>
      <c r="N1200" s="367"/>
      <c r="O1200" s="367"/>
    </row>
    <row r="1201" spans="1:15" ht="30" customHeight="1" thickBot="1">
      <c r="A1201" s="5"/>
      <c r="B1201" s="9"/>
      <c r="C1201" s="219">
        <v>30.8</v>
      </c>
      <c r="D1201" s="220"/>
      <c r="E1201" s="220"/>
      <c r="F1201" s="220"/>
      <c r="G1201" s="220" t="s">
        <v>778</v>
      </c>
      <c r="H1201" s="220"/>
      <c r="I1201" s="221"/>
      <c r="J1201" s="222"/>
      <c r="K1201" s="223"/>
      <c r="L1201" s="10"/>
      <c r="M1201" s="5"/>
      <c r="N1201" s="367"/>
      <c r="O1201" s="367"/>
    </row>
    <row r="1202" spans="1:15" ht="18" customHeight="1">
      <c r="A1202" s="5"/>
      <c r="B1202" s="9"/>
      <c r="C1202" s="265" t="s">
        <v>1483</v>
      </c>
      <c r="D1202" s="266"/>
      <c r="E1202" s="266"/>
      <c r="F1202" s="266"/>
      <c r="G1202" s="267" t="s">
        <v>780</v>
      </c>
      <c r="H1202" s="277" t="s">
        <v>302</v>
      </c>
      <c r="I1202" s="278">
        <v>960</v>
      </c>
      <c r="J1202" s="227">
        <v>10510.916236002327</v>
      </c>
      <c r="K1202" s="139">
        <f t="shared" ref="K1202" si="316">J1202*I1202</f>
        <v>10090479.586562235</v>
      </c>
      <c r="L1202" s="10"/>
      <c r="M1202" s="5"/>
      <c r="N1202" s="367"/>
      <c r="O1202" s="367"/>
    </row>
    <row r="1203" spans="1:15" ht="30" customHeight="1" thickBot="1">
      <c r="A1203" s="5"/>
      <c r="B1203" s="9"/>
      <c r="C1203" s="140" t="s">
        <v>18</v>
      </c>
      <c r="D1203" s="159"/>
      <c r="E1203" s="159"/>
      <c r="F1203" s="159"/>
      <c r="G1203" s="162"/>
      <c r="H1203" s="161"/>
      <c r="I1203" s="249"/>
      <c r="J1203" s="143"/>
      <c r="K1203" s="345">
        <f>SUM(K1173:K1202)</f>
        <v>56738354.105868042</v>
      </c>
      <c r="L1203" s="10"/>
      <c r="M1203" s="5"/>
      <c r="N1203" s="367"/>
      <c r="O1203" s="367"/>
    </row>
    <row r="1204" spans="1:15" ht="30" customHeight="1" thickBot="1">
      <c r="A1204" s="5"/>
      <c r="B1204" s="9"/>
      <c r="C1204" s="132"/>
      <c r="D1204" s="133"/>
      <c r="E1204" s="133"/>
      <c r="F1204" s="133"/>
      <c r="G1204" s="133" t="s">
        <v>1484</v>
      </c>
      <c r="H1204" s="133"/>
      <c r="I1204" s="133"/>
      <c r="J1204" s="133"/>
      <c r="K1204" s="134"/>
      <c r="L1204" s="10"/>
      <c r="M1204" s="5"/>
      <c r="N1204" s="367"/>
      <c r="O1204" s="367"/>
    </row>
    <row r="1205" spans="1:15" ht="30" customHeight="1" thickBot="1">
      <c r="A1205" s="5"/>
      <c r="B1205" s="9"/>
      <c r="C1205" s="219"/>
      <c r="D1205" s="220"/>
      <c r="E1205" s="220"/>
      <c r="F1205" s="220"/>
      <c r="G1205" s="220" t="s">
        <v>685</v>
      </c>
      <c r="H1205" s="220"/>
      <c r="I1205" s="221"/>
      <c r="J1205" s="222"/>
      <c r="K1205" s="223"/>
      <c r="L1205" s="10"/>
      <c r="M1205" s="5"/>
      <c r="N1205" s="367"/>
      <c r="O1205" s="367"/>
    </row>
    <row r="1206" spans="1:15" ht="16.2" thickBot="1">
      <c r="A1206" s="5"/>
      <c r="B1206" s="9"/>
      <c r="C1206" s="265"/>
      <c r="D1206" s="266"/>
      <c r="E1206" s="266"/>
      <c r="F1206" s="266"/>
      <c r="G1206" s="267" t="s">
        <v>151</v>
      </c>
      <c r="H1206" s="277" t="s">
        <v>158</v>
      </c>
      <c r="I1206" s="278">
        <v>129.6</v>
      </c>
      <c r="J1206" s="227">
        <v>1133.5575887497191</v>
      </c>
      <c r="K1206" s="139">
        <f t="shared" ref="K1206" si="317">J1206*I1206</f>
        <v>146909.0635019636</v>
      </c>
      <c r="L1206" s="10"/>
      <c r="M1206" s="5"/>
      <c r="N1206" s="367"/>
      <c r="O1206" s="367"/>
    </row>
    <row r="1207" spans="1:15" ht="30" customHeight="1" thickBot="1">
      <c r="A1207" s="5"/>
      <c r="B1207" s="9"/>
      <c r="C1207" s="219">
        <v>31.1</v>
      </c>
      <c r="D1207" s="220"/>
      <c r="E1207" s="220"/>
      <c r="F1207" s="220"/>
      <c r="G1207" s="220" t="s">
        <v>756</v>
      </c>
      <c r="H1207" s="220"/>
      <c r="I1207" s="221"/>
      <c r="J1207" s="222"/>
      <c r="K1207" s="223"/>
      <c r="L1207" s="10"/>
      <c r="M1207" s="5"/>
      <c r="N1207" s="367"/>
      <c r="O1207" s="367"/>
    </row>
    <row r="1208" spans="1:15" ht="26.4">
      <c r="A1208" s="5"/>
      <c r="B1208" s="9"/>
      <c r="C1208" s="265" t="s">
        <v>1485</v>
      </c>
      <c r="D1208" s="266"/>
      <c r="E1208" s="266"/>
      <c r="F1208" s="266"/>
      <c r="G1208" s="267" t="s">
        <v>167</v>
      </c>
      <c r="H1208" s="277" t="s">
        <v>166</v>
      </c>
      <c r="I1208" s="278">
        <v>640</v>
      </c>
      <c r="J1208" s="227">
        <v>23128.208903873739</v>
      </c>
      <c r="K1208" s="139">
        <f t="shared" ref="K1208:K1210" si="318">J1208*I1208</f>
        <v>14802053.698479194</v>
      </c>
      <c r="L1208" s="10"/>
      <c r="M1208" s="5"/>
      <c r="N1208" s="367"/>
      <c r="O1208" s="367"/>
    </row>
    <row r="1209" spans="1:15" ht="26.4">
      <c r="A1209" s="5"/>
      <c r="B1209" s="9"/>
      <c r="C1209" s="265"/>
      <c r="D1209" s="266"/>
      <c r="E1209" s="266"/>
      <c r="F1209" s="266"/>
      <c r="G1209" s="267" t="s">
        <v>168</v>
      </c>
      <c r="H1209" s="277" t="s">
        <v>169</v>
      </c>
      <c r="I1209" s="278">
        <v>23046</v>
      </c>
      <c r="J1209" s="227">
        <v>2522.8994422851333</v>
      </c>
      <c r="K1209" s="139">
        <f t="shared" si="318"/>
        <v>58142740.546903186</v>
      </c>
      <c r="L1209" s="10"/>
      <c r="M1209" s="5"/>
      <c r="N1209" s="367"/>
      <c r="O1209" s="367"/>
    </row>
    <row r="1210" spans="1:15" ht="16.2" thickBot="1">
      <c r="A1210" s="5"/>
      <c r="B1210" s="9"/>
      <c r="C1210" s="265"/>
      <c r="D1210" s="266"/>
      <c r="E1210" s="266"/>
      <c r="F1210" s="266"/>
      <c r="G1210" s="267" t="s">
        <v>170</v>
      </c>
      <c r="H1210" s="277" t="s">
        <v>166</v>
      </c>
      <c r="I1210" s="278">
        <v>640</v>
      </c>
      <c r="J1210" s="227">
        <v>21063.764318690835</v>
      </c>
      <c r="K1210" s="139">
        <f t="shared" si="318"/>
        <v>13480809.163962135</v>
      </c>
      <c r="L1210" s="10"/>
      <c r="M1210" s="5"/>
      <c r="N1210" s="367"/>
      <c r="O1210" s="367"/>
    </row>
    <row r="1211" spans="1:15" ht="30" customHeight="1" thickBot="1">
      <c r="A1211" s="5"/>
      <c r="B1211" s="9"/>
      <c r="C1211" s="219">
        <v>31.2</v>
      </c>
      <c r="D1211" s="220"/>
      <c r="E1211" s="220"/>
      <c r="F1211" s="220"/>
      <c r="G1211" s="220" t="s">
        <v>758</v>
      </c>
      <c r="H1211" s="220"/>
      <c r="I1211" s="221"/>
      <c r="J1211" s="222"/>
      <c r="K1211" s="223"/>
      <c r="L1211" s="10"/>
      <c r="M1211" s="5"/>
      <c r="N1211" s="367"/>
      <c r="O1211" s="367"/>
    </row>
    <row r="1212" spans="1:15" ht="26.4">
      <c r="A1212" s="5"/>
      <c r="B1212" s="9"/>
      <c r="C1212" s="265" t="s">
        <v>1486</v>
      </c>
      <c r="D1212" s="266"/>
      <c r="E1212" s="266"/>
      <c r="F1212" s="266"/>
      <c r="G1212" s="267" t="s">
        <v>202</v>
      </c>
      <c r="H1212" s="277" t="s">
        <v>166</v>
      </c>
      <c r="I1212" s="278">
        <v>578.6</v>
      </c>
      <c r="J1212" s="227">
        <v>93401.790765241967</v>
      </c>
      <c r="K1212" s="139">
        <f t="shared" ref="K1212:K1213" si="319">J1212*I1212</f>
        <v>54042276.136769004</v>
      </c>
      <c r="L1212" s="10"/>
      <c r="M1212" s="5"/>
      <c r="N1212" s="367"/>
      <c r="O1212" s="367"/>
    </row>
    <row r="1213" spans="1:15" ht="16.2" thickBot="1">
      <c r="A1213" s="5"/>
      <c r="B1213" s="9"/>
      <c r="C1213" s="265"/>
      <c r="D1213" s="266"/>
      <c r="E1213" s="266"/>
      <c r="F1213" s="266"/>
      <c r="G1213" s="267" t="s">
        <v>203</v>
      </c>
      <c r="H1213" s="277" t="s">
        <v>204</v>
      </c>
      <c r="I1213" s="278">
        <v>19961.7</v>
      </c>
      <c r="J1213" s="227">
        <v>2522.8994422851333</v>
      </c>
      <c r="K1213" s="139">
        <f t="shared" si="319"/>
        <v>50361361.79706315</v>
      </c>
      <c r="L1213" s="10"/>
      <c r="M1213" s="5"/>
      <c r="N1213" s="367"/>
      <c r="O1213" s="367"/>
    </row>
    <row r="1214" spans="1:15" ht="30" customHeight="1" thickBot="1">
      <c r="A1214" s="5"/>
      <c r="B1214" s="9"/>
      <c r="C1214" s="219">
        <v>31.3</v>
      </c>
      <c r="D1214" s="220"/>
      <c r="E1214" s="220"/>
      <c r="F1214" s="220"/>
      <c r="G1214" s="220" t="s">
        <v>765</v>
      </c>
      <c r="H1214" s="220"/>
      <c r="I1214" s="221"/>
      <c r="J1214" s="222"/>
      <c r="K1214" s="223"/>
      <c r="L1214" s="10"/>
      <c r="M1214" s="5"/>
      <c r="N1214" s="367"/>
      <c r="O1214" s="367"/>
    </row>
    <row r="1215" spans="1:15" ht="15.6">
      <c r="A1215" s="5"/>
      <c r="B1215" s="9"/>
      <c r="C1215" s="265" t="s">
        <v>1487</v>
      </c>
      <c r="D1215" s="266"/>
      <c r="E1215" s="266"/>
      <c r="F1215" s="266"/>
      <c r="G1215" s="267" t="s">
        <v>297</v>
      </c>
      <c r="H1215" s="277" t="s">
        <v>158</v>
      </c>
      <c r="I1215" s="278">
        <v>129.6</v>
      </c>
      <c r="J1215" s="227">
        <v>55791.719744184695</v>
      </c>
      <c r="K1215" s="139">
        <f t="shared" ref="K1215:K1220" si="320">J1215*I1215</f>
        <v>7230606.8788463362</v>
      </c>
      <c r="L1215" s="10"/>
      <c r="M1215" s="5"/>
      <c r="N1215" s="367"/>
      <c r="O1215" s="367"/>
    </row>
    <row r="1216" spans="1:15" ht="15.6">
      <c r="A1216" s="5"/>
      <c r="B1216" s="9"/>
      <c r="C1216" s="265" t="s">
        <v>1488</v>
      </c>
      <c r="D1216" s="266"/>
      <c r="E1216" s="266"/>
      <c r="F1216" s="266"/>
      <c r="G1216" s="267" t="s">
        <v>696</v>
      </c>
      <c r="H1216" s="277" t="s">
        <v>166</v>
      </c>
      <c r="I1216" s="278">
        <v>7.1</v>
      </c>
      <c r="J1216" s="227">
        <v>2274349.8187810271</v>
      </c>
      <c r="K1216" s="139">
        <f t="shared" si="320"/>
        <v>16147883.713345291</v>
      </c>
      <c r="L1216" s="10"/>
      <c r="M1216" s="5"/>
      <c r="N1216" s="367"/>
      <c r="O1216" s="367"/>
    </row>
    <row r="1217" spans="1:15" ht="15.6">
      <c r="A1217" s="5"/>
      <c r="B1217" s="9"/>
      <c r="C1217" s="265" t="s">
        <v>1489</v>
      </c>
      <c r="D1217" s="266"/>
      <c r="E1217" s="266"/>
      <c r="F1217" s="266"/>
      <c r="G1217" s="267" t="s">
        <v>840</v>
      </c>
      <c r="H1217" s="277" t="s">
        <v>166</v>
      </c>
      <c r="I1217" s="278">
        <v>50.8</v>
      </c>
      <c r="J1217" s="227">
        <v>2066135.8363325798</v>
      </c>
      <c r="K1217" s="139">
        <f t="shared" si="320"/>
        <v>104959700.48569505</v>
      </c>
      <c r="L1217" s="10"/>
      <c r="M1217" s="5"/>
      <c r="N1217" s="367"/>
      <c r="O1217" s="367"/>
    </row>
    <row r="1218" spans="1:15" ht="15.6">
      <c r="A1218" s="5"/>
      <c r="B1218" s="9"/>
      <c r="C1218" s="265" t="s">
        <v>1490</v>
      </c>
      <c r="D1218" s="266"/>
      <c r="E1218" s="266"/>
      <c r="F1218" s="266"/>
      <c r="G1218" s="267" t="s">
        <v>1352</v>
      </c>
      <c r="H1218" s="277" t="s">
        <v>166</v>
      </c>
      <c r="I1218" s="278">
        <v>5.75</v>
      </c>
      <c r="J1218" s="227">
        <v>2420522.838600826</v>
      </c>
      <c r="K1218" s="139">
        <f t="shared" si="320"/>
        <v>13918006.32195475</v>
      </c>
      <c r="L1218" s="10"/>
      <c r="M1218" s="5"/>
      <c r="N1218" s="367"/>
      <c r="O1218" s="367"/>
    </row>
    <row r="1219" spans="1:15" ht="15.6">
      <c r="A1219" s="5"/>
      <c r="B1219" s="9"/>
      <c r="C1219" s="265" t="s">
        <v>1491</v>
      </c>
      <c r="D1219" s="266"/>
      <c r="E1219" s="266"/>
      <c r="F1219" s="266"/>
      <c r="G1219" s="267" t="s">
        <v>698</v>
      </c>
      <c r="H1219" s="277" t="s">
        <v>166</v>
      </c>
      <c r="I1219" s="278">
        <v>14.5</v>
      </c>
      <c r="J1219" s="227">
        <v>2420522.838600826</v>
      </c>
      <c r="K1219" s="139">
        <f t="shared" si="320"/>
        <v>35097581.159711979</v>
      </c>
      <c r="L1219" s="10"/>
      <c r="M1219" s="5"/>
      <c r="N1219" s="367"/>
      <c r="O1219" s="367"/>
    </row>
    <row r="1220" spans="1:15" ht="27" thickBot="1">
      <c r="A1220" s="5"/>
      <c r="B1220" s="9"/>
      <c r="C1220" s="265" t="s">
        <v>1492</v>
      </c>
      <c r="D1220" s="266"/>
      <c r="E1220" s="266"/>
      <c r="F1220" s="266"/>
      <c r="G1220" s="267" t="s">
        <v>777</v>
      </c>
      <c r="H1220" s="277" t="s">
        <v>152</v>
      </c>
      <c r="I1220" s="278">
        <v>4</v>
      </c>
      <c r="J1220" s="227">
        <v>114278.25950206786</v>
      </c>
      <c r="K1220" s="139">
        <f t="shared" si="320"/>
        <v>457113.03800827143</v>
      </c>
      <c r="L1220" s="10"/>
      <c r="M1220" s="5"/>
      <c r="N1220" s="367"/>
      <c r="O1220" s="367"/>
    </row>
    <row r="1221" spans="1:15" ht="30" customHeight="1" thickBot="1">
      <c r="A1221" s="5"/>
      <c r="B1221" s="9"/>
      <c r="C1221" s="219">
        <v>31.4</v>
      </c>
      <c r="D1221" s="220"/>
      <c r="E1221" s="220"/>
      <c r="F1221" s="220"/>
      <c r="G1221" s="220" t="s">
        <v>778</v>
      </c>
      <c r="H1221" s="220"/>
      <c r="I1221" s="221"/>
      <c r="J1221" s="222"/>
      <c r="K1221" s="223"/>
      <c r="L1221" s="10"/>
      <c r="M1221" s="5"/>
      <c r="N1221" s="367"/>
      <c r="O1221" s="367"/>
    </row>
    <row r="1222" spans="1:15" ht="16.2" thickBot="1">
      <c r="A1222" s="5"/>
      <c r="B1222" s="9"/>
      <c r="C1222" s="265" t="s">
        <v>1493</v>
      </c>
      <c r="D1222" s="266"/>
      <c r="E1222" s="266"/>
      <c r="F1222" s="266"/>
      <c r="G1222" s="267" t="s">
        <v>780</v>
      </c>
      <c r="H1222" s="277" t="s">
        <v>302</v>
      </c>
      <c r="I1222" s="278">
        <v>9874</v>
      </c>
      <c r="J1222" s="227">
        <v>10510.916236002327</v>
      </c>
      <c r="K1222" s="139">
        <f t="shared" ref="K1222" si="321">J1222*I1222</f>
        <v>103784786.91428699</v>
      </c>
      <c r="L1222" s="10"/>
      <c r="M1222" s="5"/>
      <c r="N1222" s="367"/>
      <c r="O1222" s="367"/>
    </row>
    <row r="1223" spans="1:15" ht="30" customHeight="1" thickBot="1">
      <c r="A1223" s="5"/>
      <c r="B1223" s="9"/>
      <c r="C1223" s="219">
        <v>31.5</v>
      </c>
      <c r="D1223" s="220"/>
      <c r="E1223" s="220"/>
      <c r="F1223" s="220"/>
      <c r="G1223" s="220" t="s">
        <v>1494</v>
      </c>
      <c r="H1223" s="220"/>
      <c r="I1223" s="221"/>
      <c r="J1223" s="222"/>
      <c r="K1223" s="223"/>
      <c r="L1223" s="10"/>
      <c r="M1223" s="5"/>
      <c r="N1223" s="367"/>
      <c r="O1223" s="367"/>
    </row>
    <row r="1224" spans="1:15" ht="15.6">
      <c r="A1224" s="5"/>
      <c r="B1224" s="9"/>
      <c r="C1224" s="265" t="s">
        <v>1495</v>
      </c>
      <c r="D1224" s="266"/>
      <c r="E1224" s="266"/>
      <c r="F1224" s="266"/>
      <c r="G1224" s="267" t="s">
        <v>1496</v>
      </c>
      <c r="H1224" s="277" t="s">
        <v>158</v>
      </c>
      <c r="I1224" s="278">
        <v>183.4</v>
      </c>
      <c r="J1224" s="227">
        <v>207575.22065059436</v>
      </c>
      <c r="K1224" s="139">
        <f t="shared" ref="K1224:K1225" si="322">J1224*I1224</f>
        <v>38069295.467319004</v>
      </c>
      <c r="L1224" s="10"/>
      <c r="M1224" s="5"/>
      <c r="N1224" s="367"/>
      <c r="O1224" s="367"/>
    </row>
    <row r="1225" spans="1:15" ht="16.2" thickBot="1">
      <c r="A1225" s="5"/>
      <c r="B1225" s="9"/>
      <c r="C1225" s="265" t="s">
        <v>1497</v>
      </c>
      <c r="D1225" s="266"/>
      <c r="E1225" s="266"/>
      <c r="F1225" s="266"/>
      <c r="G1225" s="267" t="s">
        <v>790</v>
      </c>
      <c r="H1225" s="277" t="s">
        <v>158</v>
      </c>
      <c r="I1225" s="278">
        <v>129.6</v>
      </c>
      <c r="J1225" s="227">
        <v>68819.944509580673</v>
      </c>
      <c r="K1225" s="139">
        <f t="shared" si="322"/>
        <v>8919064.8084416557</v>
      </c>
      <c r="L1225" s="10"/>
      <c r="M1225" s="5"/>
      <c r="N1225" s="367"/>
      <c r="O1225" s="367"/>
    </row>
    <row r="1226" spans="1:15" ht="30" customHeight="1" thickBot="1">
      <c r="A1226" s="5"/>
      <c r="B1226" s="9"/>
      <c r="C1226" s="219">
        <v>31.6</v>
      </c>
      <c r="D1226" s="220"/>
      <c r="E1226" s="220"/>
      <c r="F1226" s="220"/>
      <c r="G1226" s="220" t="s">
        <v>781</v>
      </c>
      <c r="H1226" s="220"/>
      <c r="I1226" s="221"/>
      <c r="J1226" s="222"/>
      <c r="K1226" s="223"/>
      <c r="L1226" s="10"/>
      <c r="M1226" s="5"/>
      <c r="N1226" s="367"/>
      <c r="O1226" s="367"/>
    </row>
    <row r="1227" spans="1:15" ht="25.8" customHeight="1">
      <c r="A1227" s="5"/>
      <c r="B1227" s="9"/>
      <c r="C1227" s="265" t="s">
        <v>1498</v>
      </c>
      <c r="D1227" s="266"/>
      <c r="E1227" s="266"/>
      <c r="F1227" s="266"/>
      <c r="G1227" s="267" t="s">
        <v>783</v>
      </c>
      <c r="H1227" s="277" t="s">
        <v>158</v>
      </c>
      <c r="I1227" s="278">
        <v>209.6</v>
      </c>
      <c r="J1227" s="227">
        <v>197252.99772467985</v>
      </c>
      <c r="K1227" s="139">
        <f t="shared" ref="K1227:K1229" si="323">J1227*I1227</f>
        <v>41344228.323092893</v>
      </c>
      <c r="L1227" s="10"/>
      <c r="M1227" s="5"/>
      <c r="N1227" s="367"/>
      <c r="O1227" s="367"/>
    </row>
    <row r="1228" spans="1:15" ht="25.8" customHeight="1">
      <c r="A1228" s="5"/>
      <c r="B1228" s="9"/>
      <c r="C1228" s="265" t="s">
        <v>1499</v>
      </c>
      <c r="D1228" s="266"/>
      <c r="E1228" s="266"/>
      <c r="F1228" s="266"/>
      <c r="G1228" s="267" t="s">
        <v>785</v>
      </c>
      <c r="H1228" s="307" t="s">
        <v>158</v>
      </c>
      <c r="I1228" s="308">
        <v>13.5</v>
      </c>
      <c r="J1228" s="306">
        <v>97814.418764850911</v>
      </c>
      <c r="K1228" s="139">
        <f t="shared" si="323"/>
        <v>1320494.6533254874</v>
      </c>
      <c r="L1228" s="10"/>
      <c r="M1228" s="5"/>
      <c r="N1228" s="367"/>
      <c r="O1228" s="367"/>
    </row>
    <row r="1229" spans="1:15" ht="25.8" customHeight="1" thickBot="1">
      <c r="A1229" s="5"/>
      <c r="B1229" s="9"/>
      <c r="C1229" s="265" t="s">
        <v>1500</v>
      </c>
      <c r="D1229" s="266"/>
      <c r="E1229" s="266"/>
      <c r="F1229" s="266"/>
      <c r="G1229" s="267" t="s">
        <v>803</v>
      </c>
      <c r="H1229" s="307" t="s">
        <v>158</v>
      </c>
      <c r="I1229" s="308">
        <v>25</v>
      </c>
      <c r="J1229" s="306">
        <v>29044.792471293666</v>
      </c>
      <c r="K1229" s="139">
        <f t="shared" si="323"/>
        <v>726119.81178234168</v>
      </c>
      <c r="L1229" s="10"/>
      <c r="M1229" s="5"/>
      <c r="N1229" s="367"/>
      <c r="O1229" s="367"/>
    </row>
    <row r="1230" spans="1:15" ht="30" customHeight="1" thickBot="1">
      <c r="A1230" s="5"/>
      <c r="B1230" s="9"/>
      <c r="C1230" s="219">
        <v>31.7</v>
      </c>
      <c r="D1230" s="220"/>
      <c r="E1230" s="220"/>
      <c r="F1230" s="220"/>
      <c r="G1230" s="220" t="s">
        <v>791</v>
      </c>
      <c r="H1230" s="220"/>
      <c r="I1230" s="221"/>
      <c r="J1230" s="222"/>
      <c r="K1230" s="223"/>
      <c r="L1230" s="10"/>
      <c r="M1230" s="5"/>
      <c r="N1230" s="367"/>
      <c r="O1230" s="367"/>
    </row>
    <row r="1231" spans="1:15" ht="25.8" customHeight="1">
      <c r="A1231" s="5"/>
      <c r="B1231" s="9"/>
      <c r="C1231" s="265" t="s">
        <v>1501</v>
      </c>
      <c r="D1231" s="266"/>
      <c r="E1231" s="266"/>
      <c r="F1231" s="266"/>
      <c r="G1231" s="267" t="s">
        <v>1502</v>
      </c>
      <c r="H1231" s="277" t="s">
        <v>147</v>
      </c>
      <c r="I1231" s="278">
        <v>2</v>
      </c>
      <c r="J1231" s="227">
        <v>3099149.2430981779</v>
      </c>
      <c r="K1231" s="139">
        <f t="shared" ref="K1231:K1232" si="324">J1231*I1231</f>
        <v>6198298.4861963559</v>
      </c>
      <c r="L1231" s="10"/>
      <c r="M1231" s="5"/>
      <c r="N1231" s="367"/>
      <c r="O1231" s="367"/>
    </row>
    <row r="1232" spans="1:15" ht="25.8" customHeight="1" thickBot="1">
      <c r="A1232" s="5"/>
      <c r="B1232" s="9"/>
      <c r="C1232" s="265" t="s">
        <v>1503</v>
      </c>
      <c r="D1232" s="266"/>
      <c r="E1232" s="266"/>
      <c r="F1232" s="266"/>
      <c r="G1232" s="267" t="s">
        <v>1504</v>
      </c>
      <c r="H1232" s="307" t="s">
        <v>1505</v>
      </c>
      <c r="I1232" s="308">
        <v>6</v>
      </c>
      <c r="J1232" s="306">
        <v>371439.28658729239</v>
      </c>
      <c r="K1232" s="139">
        <f t="shared" si="324"/>
        <v>2228635.7195237544</v>
      </c>
      <c r="L1232" s="10"/>
      <c r="M1232" s="5"/>
      <c r="N1232" s="367"/>
      <c r="O1232" s="367"/>
    </row>
    <row r="1233" spans="1:15" ht="30" customHeight="1" thickBot="1">
      <c r="A1233" s="5"/>
      <c r="B1233" s="9"/>
      <c r="C1233" s="219">
        <v>31.8</v>
      </c>
      <c r="D1233" s="220"/>
      <c r="E1233" s="220"/>
      <c r="F1233" s="220"/>
      <c r="G1233" s="220" t="s">
        <v>797</v>
      </c>
      <c r="H1233" s="220"/>
      <c r="I1233" s="221"/>
      <c r="J1233" s="222"/>
      <c r="K1233" s="223"/>
      <c r="L1233" s="10"/>
      <c r="M1233" s="5"/>
      <c r="N1233" s="367"/>
      <c r="O1233" s="367"/>
    </row>
    <row r="1234" spans="1:15" ht="25.8" customHeight="1">
      <c r="A1234" s="5"/>
      <c r="B1234" s="9"/>
      <c r="C1234" s="265" t="s">
        <v>1506</v>
      </c>
      <c r="D1234" s="266"/>
      <c r="E1234" s="266"/>
      <c r="F1234" s="266"/>
      <c r="G1234" s="267" t="s">
        <v>799</v>
      </c>
      <c r="H1234" s="277" t="s">
        <v>158</v>
      </c>
      <c r="I1234" s="278">
        <v>209.6</v>
      </c>
      <c r="J1234" s="227">
        <v>18563.228527971663</v>
      </c>
      <c r="K1234" s="139">
        <f t="shared" ref="K1234:K1237" si="325">J1234*I1234</f>
        <v>3890852.6994628604</v>
      </c>
      <c r="L1234" s="10"/>
      <c r="M1234" s="5"/>
      <c r="N1234" s="367"/>
      <c r="O1234" s="367"/>
    </row>
    <row r="1235" spans="1:15" ht="25.8" customHeight="1">
      <c r="A1235" s="5"/>
      <c r="B1235" s="9"/>
      <c r="C1235" s="265" t="s">
        <v>1507</v>
      </c>
      <c r="D1235" s="266"/>
      <c r="E1235" s="266"/>
      <c r="F1235" s="266"/>
      <c r="G1235" s="267" t="s">
        <v>801</v>
      </c>
      <c r="H1235" s="307" t="s">
        <v>158</v>
      </c>
      <c r="I1235" s="308">
        <v>129.6</v>
      </c>
      <c r="J1235" s="306">
        <v>167717.60264715788</v>
      </c>
      <c r="K1235" s="139">
        <f t="shared" si="325"/>
        <v>21736201.303071659</v>
      </c>
      <c r="L1235" s="10"/>
      <c r="M1235" s="5"/>
      <c r="N1235" s="367"/>
      <c r="O1235" s="367"/>
    </row>
    <row r="1236" spans="1:15" ht="25.8" customHeight="1">
      <c r="A1236" s="5"/>
      <c r="B1236" s="9"/>
      <c r="C1236" s="265" t="s">
        <v>1508</v>
      </c>
      <c r="D1236" s="266"/>
      <c r="E1236" s="266"/>
      <c r="F1236" s="266"/>
      <c r="G1236" s="267" t="s">
        <v>1509</v>
      </c>
      <c r="H1236" s="307" t="s">
        <v>158</v>
      </c>
      <c r="I1236" s="308">
        <v>129.6</v>
      </c>
      <c r="J1236" s="306">
        <v>19246.71762895639</v>
      </c>
      <c r="K1236" s="139">
        <f t="shared" si="325"/>
        <v>2494374.604712748</v>
      </c>
      <c r="L1236" s="10"/>
      <c r="M1236" s="5"/>
      <c r="N1236" s="367"/>
      <c r="O1236" s="367"/>
    </row>
    <row r="1237" spans="1:15" ht="18" customHeight="1">
      <c r="A1237" s="5"/>
      <c r="B1237" s="9"/>
      <c r="C1237" s="265" t="s">
        <v>1510</v>
      </c>
      <c r="D1237" s="266"/>
      <c r="E1237" s="266"/>
      <c r="F1237" s="266"/>
      <c r="G1237" s="267" t="s">
        <v>803</v>
      </c>
      <c r="H1237" s="277" t="s">
        <v>158</v>
      </c>
      <c r="I1237" s="278">
        <v>25</v>
      </c>
      <c r="J1237" s="227">
        <v>29044.792471293666</v>
      </c>
      <c r="K1237" s="139">
        <f t="shared" si="325"/>
        <v>726119.81178234168</v>
      </c>
      <c r="L1237" s="10"/>
      <c r="M1237" s="5"/>
      <c r="N1237" s="367"/>
      <c r="O1237" s="367"/>
    </row>
    <row r="1238" spans="1:15" ht="30" customHeight="1" thickBot="1">
      <c r="A1238" s="5"/>
      <c r="B1238" s="9"/>
      <c r="C1238" s="140" t="s">
        <v>18</v>
      </c>
      <c r="D1238" s="159"/>
      <c r="E1238" s="159"/>
      <c r="F1238" s="159"/>
      <c r="G1238" s="162"/>
      <c r="H1238" s="161"/>
      <c r="I1238" s="249"/>
      <c r="J1238" s="143"/>
      <c r="K1238" s="345">
        <f>SUM(K1206:K1237)</f>
        <v>600225514.60723841</v>
      </c>
      <c r="L1238" s="10"/>
      <c r="M1238" s="5"/>
      <c r="N1238" s="367"/>
      <c r="O1238" s="367"/>
    </row>
    <row r="1239" spans="1:15" ht="30" customHeight="1" thickBot="1">
      <c r="A1239" s="5"/>
      <c r="B1239" s="9"/>
      <c r="C1239" s="132"/>
      <c r="D1239" s="133"/>
      <c r="E1239" s="133"/>
      <c r="F1239" s="133"/>
      <c r="G1239" s="133" t="s">
        <v>1511</v>
      </c>
      <c r="H1239" s="133"/>
      <c r="I1239" s="133"/>
      <c r="J1239" s="133"/>
      <c r="K1239" s="134"/>
      <c r="L1239" s="10"/>
      <c r="M1239" s="5"/>
      <c r="N1239" s="367"/>
      <c r="O1239" s="367"/>
    </row>
    <row r="1240" spans="1:15" ht="30" customHeight="1" thickBot="1">
      <c r="A1240" s="5"/>
      <c r="B1240" s="9"/>
      <c r="C1240" s="219"/>
      <c r="D1240" s="220"/>
      <c r="E1240" s="220"/>
      <c r="F1240" s="220"/>
      <c r="G1240" s="220" t="s">
        <v>93</v>
      </c>
      <c r="H1240" s="220"/>
      <c r="I1240" s="221"/>
      <c r="J1240" s="222"/>
      <c r="K1240" s="223"/>
      <c r="L1240" s="10"/>
      <c r="M1240" s="5"/>
      <c r="N1240" s="367"/>
      <c r="O1240" s="367"/>
    </row>
    <row r="1241" spans="1:15" ht="16.2" thickBot="1">
      <c r="A1241" s="5"/>
      <c r="B1241" s="9"/>
      <c r="C1241" s="265"/>
      <c r="D1241" s="266"/>
      <c r="E1241" s="266"/>
      <c r="F1241" s="266"/>
      <c r="G1241" s="267" t="s">
        <v>151</v>
      </c>
      <c r="H1241" s="277" t="s">
        <v>158</v>
      </c>
      <c r="I1241" s="278">
        <v>17.600000000000001</v>
      </c>
      <c r="J1241" s="227">
        <v>1133.5575887497191</v>
      </c>
      <c r="K1241" s="139">
        <f t="shared" ref="K1241" si="326">J1241*I1241</f>
        <v>19950.613561995058</v>
      </c>
      <c r="L1241" s="10"/>
      <c r="M1241" s="5"/>
      <c r="N1241" s="367"/>
      <c r="O1241" s="367"/>
    </row>
    <row r="1242" spans="1:15" ht="30" customHeight="1" thickBot="1">
      <c r="A1242" s="5"/>
      <c r="B1242" s="9"/>
      <c r="C1242" s="219">
        <v>32.1</v>
      </c>
      <c r="D1242" s="220"/>
      <c r="E1242" s="220"/>
      <c r="F1242" s="220"/>
      <c r="G1242" s="220" t="s">
        <v>756</v>
      </c>
      <c r="H1242" s="220"/>
      <c r="I1242" s="221"/>
      <c r="J1242" s="222"/>
      <c r="K1242" s="223"/>
      <c r="L1242" s="10"/>
      <c r="M1242" s="5"/>
      <c r="N1242" s="367"/>
      <c r="O1242" s="367"/>
    </row>
    <row r="1243" spans="1:15" ht="26.4">
      <c r="A1243" s="5"/>
      <c r="B1243" s="9"/>
      <c r="C1243" s="265" t="s">
        <v>1512</v>
      </c>
      <c r="D1243" s="266"/>
      <c r="E1243" s="266"/>
      <c r="F1243" s="266"/>
      <c r="G1243" s="267" t="s">
        <v>165</v>
      </c>
      <c r="H1243" s="277" t="s">
        <v>166</v>
      </c>
      <c r="I1243" s="278">
        <v>195.4</v>
      </c>
      <c r="J1243" s="227">
        <v>44068.973138951784</v>
      </c>
      <c r="K1243" s="139">
        <f t="shared" ref="K1243:K1245" si="327">J1243*I1243</f>
        <v>8611077.3513511792</v>
      </c>
      <c r="L1243" s="10"/>
      <c r="M1243" s="5"/>
      <c r="N1243" s="367"/>
      <c r="O1243" s="367"/>
    </row>
    <row r="1244" spans="1:15" ht="26.4">
      <c r="A1244" s="5"/>
      <c r="B1244" s="9"/>
      <c r="C1244" s="265"/>
      <c r="D1244" s="266"/>
      <c r="E1244" s="266"/>
      <c r="F1244" s="266"/>
      <c r="G1244" s="267" t="s">
        <v>168</v>
      </c>
      <c r="H1244" s="277" t="s">
        <v>169</v>
      </c>
      <c r="I1244" s="278">
        <v>7036</v>
      </c>
      <c r="J1244" s="227">
        <v>2522.8994422851333</v>
      </c>
      <c r="K1244" s="139">
        <f t="shared" si="327"/>
        <v>17751120.4759182</v>
      </c>
      <c r="L1244" s="10"/>
      <c r="M1244" s="5"/>
      <c r="N1244" s="367"/>
      <c r="O1244" s="367"/>
    </row>
    <row r="1245" spans="1:15" ht="16.2" thickBot="1">
      <c r="A1245" s="5"/>
      <c r="B1245" s="9"/>
      <c r="C1245" s="265"/>
      <c r="D1245" s="266"/>
      <c r="E1245" s="266"/>
      <c r="F1245" s="266"/>
      <c r="G1245" s="267" t="s">
        <v>170</v>
      </c>
      <c r="H1245" s="277" t="s">
        <v>166</v>
      </c>
      <c r="I1245" s="278">
        <v>195.4</v>
      </c>
      <c r="J1245" s="227">
        <v>21063.764318690835</v>
      </c>
      <c r="K1245" s="139">
        <f t="shared" si="327"/>
        <v>4115859.5478721894</v>
      </c>
      <c r="L1245" s="10"/>
      <c r="M1245" s="5"/>
      <c r="N1245" s="367"/>
      <c r="O1245" s="367"/>
    </row>
    <row r="1246" spans="1:15" ht="30" customHeight="1" thickBot="1">
      <c r="A1246" s="5"/>
      <c r="B1246" s="9"/>
      <c r="C1246" s="219" t="s">
        <v>1513</v>
      </c>
      <c r="D1246" s="220"/>
      <c r="E1246" s="220"/>
      <c r="F1246" s="220"/>
      <c r="G1246" s="220" t="s">
        <v>758</v>
      </c>
      <c r="H1246" s="220"/>
      <c r="I1246" s="221"/>
      <c r="J1246" s="222"/>
      <c r="K1246" s="223"/>
      <c r="L1246" s="10"/>
      <c r="M1246" s="5"/>
      <c r="N1246" s="367"/>
      <c r="O1246" s="367"/>
    </row>
    <row r="1247" spans="1:15" ht="26.4">
      <c r="A1247" s="5"/>
      <c r="B1247" s="9"/>
      <c r="C1247" s="265">
        <v>32.200000000000003</v>
      </c>
      <c r="D1247" s="266"/>
      <c r="E1247" s="266"/>
      <c r="F1247" s="266"/>
      <c r="G1247" s="267" t="s">
        <v>202</v>
      </c>
      <c r="H1247" s="277" t="s">
        <v>166</v>
      </c>
      <c r="I1247" s="278">
        <v>188</v>
      </c>
      <c r="J1247" s="227">
        <v>93401.790765241967</v>
      </c>
      <c r="K1247" s="139">
        <f t="shared" ref="K1247:K1248" si="328">J1247*I1247</f>
        <v>17559536.663865488</v>
      </c>
      <c r="L1247" s="10"/>
      <c r="M1247" s="5"/>
      <c r="N1247" s="367"/>
      <c r="O1247" s="367"/>
    </row>
    <row r="1248" spans="1:15" ht="16.2" thickBot="1">
      <c r="A1248" s="5"/>
      <c r="B1248" s="9"/>
      <c r="C1248" s="265"/>
      <c r="D1248" s="266"/>
      <c r="E1248" s="266"/>
      <c r="F1248" s="266"/>
      <c r="G1248" s="267" t="s">
        <v>203</v>
      </c>
      <c r="H1248" s="277" t="s">
        <v>204</v>
      </c>
      <c r="I1248" s="278">
        <v>6486</v>
      </c>
      <c r="J1248" s="227">
        <v>2522.8994422851333</v>
      </c>
      <c r="K1248" s="139">
        <f t="shared" si="328"/>
        <v>16363525.782661375</v>
      </c>
      <c r="L1248" s="10"/>
      <c r="M1248" s="5"/>
      <c r="N1248" s="367"/>
      <c r="O1248" s="367"/>
    </row>
    <row r="1249" spans="1:15" ht="30" customHeight="1" thickBot="1">
      <c r="A1249" s="5"/>
      <c r="B1249" s="9"/>
      <c r="C1249" s="219">
        <v>32.299999999999997</v>
      </c>
      <c r="D1249" s="220"/>
      <c r="E1249" s="220"/>
      <c r="F1249" s="220"/>
      <c r="G1249" s="220" t="s">
        <v>765</v>
      </c>
      <c r="H1249" s="220"/>
      <c r="I1249" s="221"/>
      <c r="J1249" s="222"/>
      <c r="K1249" s="223"/>
      <c r="L1249" s="10"/>
      <c r="M1249" s="5"/>
      <c r="N1249" s="367"/>
      <c r="O1249" s="367"/>
    </row>
    <row r="1250" spans="1:15" ht="15.6">
      <c r="A1250" s="5"/>
      <c r="B1250" s="9"/>
      <c r="C1250" s="265" t="s">
        <v>1514</v>
      </c>
      <c r="D1250" s="266"/>
      <c r="E1250" s="266"/>
      <c r="F1250" s="266"/>
      <c r="G1250" s="267" t="s">
        <v>297</v>
      </c>
      <c r="H1250" s="277" t="s">
        <v>158</v>
      </c>
      <c r="I1250" s="278">
        <v>17.600000000000001</v>
      </c>
      <c r="J1250" s="227">
        <v>55791.719744184695</v>
      </c>
      <c r="K1250" s="139">
        <f t="shared" ref="K1250:K1255" si="329">J1250*I1250</f>
        <v>981934.2674976507</v>
      </c>
      <c r="L1250" s="10"/>
      <c r="M1250" s="5"/>
      <c r="N1250" s="367"/>
      <c r="O1250" s="367"/>
    </row>
    <row r="1251" spans="1:15" ht="15.6">
      <c r="A1251" s="5"/>
      <c r="B1251" s="9"/>
      <c r="C1251" s="265">
        <v>32.4</v>
      </c>
      <c r="D1251" s="266"/>
      <c r="E1251" s="266"/>
      <c r="F1251" s="266"/>
      <c r="G1251" s="267" t="s">
        <v>827</v>
      </c>
      <c r="H1251" s="277" t="s">
        <v>166</v>
      </c>
      <c r="I1251" s="278">
        <v>1.3</v>
      </c>
      <c r="J1251" s="227">
        <v>2198435.0058121448</v>
      </c>
      <c r="K1251" s="139">
        <f t="shared" si="329"/>
        <v>2857965.5075557884</v>
      </c>
      <c r="L1251" s="10"/>
      <c r="M1251" s="5"/>
      <c r="N1251" s="367"/>
      <c r="O1251" s="367"/>
    </row>
    <row r="1252" spans="1:15" ht="15.6">
      <c r="A1252" s="5"/>
      <c r="B1252" s="9"/>
      <c r="C1252" s="265" t="s">
        <v>1515</v>
      </c>
      <c r="D1252" s="266"/>
      <c r="E1252" s="266"/>
      <c r="F1252" s="266"/>
      <c r="G1252" s="267" t="s">
        <v>840</v>
      </c>
      <c r="H1252" s="277" t="s">
        <v>166</v>
      </c>
      <c r="I1252" s="278">
        <v>7.4</v>
      </c>
      <c r="J1252" s="227">
        <v>2066135.8363325798</v>
      </c>
      <c r="K1252" s="139">
        <f t="shared" si="329"/>
        <v>15289405.188861091</v>
      </c>
      <c r="L1252" s="10"/>
      <c r="M1252" s="5"/>
      <c r="N1252" s="367"/>
      <c r="O1252" s="367"/>
    </row>
    <row r="1253" spans="1:15" ht="15.6">
      <c r="A1253" s="5"/>
      <c r="B1253" s="9"/>
      <c r="C1253" s="265">
        <v>32.5</v>
      </c>
      <c r="D1253" s="266"/>
      <c r="E1253" s="266"/>
      <c r="F1253" s="266"/>
      <c r="G1253" s="267" t="s">
        <v>811</v>
      </c>
      <c r="H1253" s="277" t="s">
        <v>166</v>
      </c>
      <c r="I1253" s="278">
        <v>1.1000000000000001</v>
      </c>
      <c r="J1253" s="227">
        <v>2348724.3352483036</v>
      </c>
      <c r="K1253" s="139">
        <f t="shared" si="329"/>
        <v>2583596.7687731343</v>
      </c>
      <c r="L1253" s="10"/>
      <c r="M1253" s="5"/>
      <c r="N1253" s="367"/>
      <c r="O1253" s="367"/>
    </row>
    <row r="1254" spans="1:15" ht="15.6">
      <c r="A1254" s="5"/>
      <c r="B1254" s="9"/>
      <c r="C1254" s="265" t="s">
        <v>1516</v>
      </c>
      <c r="D1254" s="266"/>
      <c r="E1254" s="266"/>
      <c r="F1254" s="266"/>
      <c r="G1254" s="267" t="s">
        <v>698</v>
      </c>
      <c r="H1254" s="277" t="s">
        <v>166</v>
      </c>
      <c r="I1254" s="278">
        <v>2.6</v>
      </c>
      <c r="J1254" s="227">
        <v>2348724.3352483036</v>
      </c>
      <c r="K1254" s="139">
        <f t="shared" si="329"/>
        <v>6106683.2716455897</v>
      </c>
      <c r="L1254" s="10"/>
      <c r="M1254" s="5"/>
      <c r="N1254" s="367"/>
      <c r="O1254" s="367"/>
    </row>
    <row r="1255" spans="1:15" ht="27" thickBot="1">
      <c r="A1255" s="5"/>
      <c r="B1255" s="9"/>
      <c r="C1255" s="265" t="s">
        <v>1517</v>
      </c>
      <c r="D1255" s="266"/>
      <c r="E1255" s="266"/>
      <c r="F1255" s="266"/>
      <c r="G1255" s="267" t="s">
        <v>777</v>
      </c>
      <c r="H1255" s="277" t="s">
        <v>152</v>
      </c>
      <c r="I1255" s="278">
        <v>3</v>
      </c>
      <c r="J1255" s="227">
        <v>114278.25950206786</v>
      </c>
      <c r="K1255" s="139">
        <f t="shared" si="329"/>
        <v>342834.77850620355</v>
      </c>
      <c r="L1255" s="10"/>
      <c r="M1255" s="5"/>
      <c r="N1255" s="367"/>
      <c r="O1255" s="367"/>
    </row>
    <row r="1256" spans="1:15" ht="30" customHeight="1" thickBot="1">
      <c r="A1256" s="5"/>
      <c r="B1256" s="9"/>
      <c r="C1256" s="219" t="s">
        <v>1518</v>
      </c>
      <c r="D1256" s="220"/>
      <c r="E1256" s="220"/>
      <c r="F1256" s="220"/>
      <c r="G1256" s="220" t="s">
        <v>778</v>
      </c>
      <c r="H1256" s="220"/>
      <c r="I1256" s="221"/>
      <c r="J1256" s="222"/>
      <c r="K1256" s="223"/>
      <c r="L1256" s="10"/>
      <c r="M1256" s="5"/>
      <c r="N1256" s="367"/>
      <c r="O1256" s="367"/>
    </row>
    <row r="1257" spans="1:15" ht="16.2" thickBot="1">
      <c r="A1257" s="5"/>
      <c r="B1257" s="9"/>
      <c r="C1257" s="265" t="s">
        <v>1519</v>
      </c>
      <c r="D1257" s="266"/>
      <c r="E1257" s="266"/>
      <c r="F1257" s="266"/>
      <c r="G1257" s="267" t="s">
        <v>780</v>
      </c>
      <c r="H1257" s="277" t="s">
        <v>302</v>
      </c>
      <c r="I1257" s="278">
        <v>1427.8</v>
      </c>
      <c r="J1257" s="227">
        <v>10510.916236002327</v>
      </c>
      <c r="K1257" s="139">
        <f t="shared" ref="K1257" si="330">J1257*I1257</f>
        <v>15007486.201764124</v>
      </c>
      <c r="L1257" s="10"/>
      <c r="M1257" s="5"/>
      <c r="N1257" s="367"/>
      <c r="O1257" s="367"/>
    </row>
    <row r="1258" spans="1:15" ht="30" customHeight="1" thickBot="1">
      <c r="A1258" s="5"/>
      <c r="B1258" s="9"/>
      <c r="C1258" s="219" t="s">
        <v>1520</v>
      </c>
      <c r="D1258" s="220"/>
      <c r="E1258" s="220"/>
      <c r="F1258" s="220"/>
      <c r="G1258" s="220" t="s">
        <v>1494</v>
      </c>
      <c r="H1258" s="220"/>
      <c r="I1258" s="221"/>
      <c r="J1258" s="222"/>
      <c r="K1258" s="223"/>
      <c r="L1258" s="10"/>
      <c r="M1258" s="5"/>
      <c r="N1258" s="367"/>
      <c r="O1258" s="367"/>
    </row>
    <row r="1259" spans="1:15" ht="15.6">
      <c r="A1259" s="5"/>
      <c r="B1259" s="9"/>
      <c r="C1259" s="265" t="s">
        <v>1521</v>
      </c>
      <c r="D1259" s="266"/>
      <c r="E1259" s="266"/>
      <c r="F1259" s="266"/>
      <c r="G1259" s="267" t="s">
        <v>1496</v>
      </c>
      <c r="H1259" s="277" t="s">
        <v>158</v>
      </c>
      <c r="I1259" s="278">
        <v>17.600000000000001</v>
      </c>
      <c r="J1259" s="227">
        <v>207575.22065059436</v>
      </c>
      <c r="K1259" s="139">
        <f t="shared" ref="K1259:K1260" si="331">J1259*I1259</f>
        <v>3653323.8834504611</v>
      </c>
      <c r="L1259" s="10"/>
      <c r="M1259" s="5"/>
      <c r="N1259" s="367"/>
      <c r="O1259" s="367"/>
    </row>
    <row r="1260" spans="1:15" ht="30.6" customHeight="1" thickBot="1">
      <c r="A1260" s="5"/>
      <c r="B1260" s="9"/>
      <c r="C1260" s="265">
        <v>32.6</v>
      </c>
      <c r="D1260" s="266"/>
      <c r="E1260" s="266"/>
      <c r="F1260" s="266"/>
      <c r="G1260" s="267" t="s">
        <v>790</v>
      </c>
      <c r="H1260" s="277" t="s">
        <v>158</v>
      </c>
      <c r="I1260" s="278">
        <v>22.1</v>
      </c>
      <c r="J1260" s="227">
        <v>68819.944509580673</v>
      </c>
      <c r="K1260" s="139">
        <f t="shared" si="331"/>
        <v>1520920.7736617329</v>
      </c>
      <c r="L1260" s="10"/>
      <c r="M1260" s="5"/>
      <c r="N1260" s="367"/>
      <c r="O1260" s="367"/>
    </row>
    <row r="1261" spans="1:15" ht="30" customHeight="1" thickBot="1">
      <c r="A1261" s="5"/>
      <c r="B1261" s="9"/>
      <c r="C1261" s="219" t="s">
        <v>1522</v>
      </c>
      <c r="D1261" s="220"/>
      <c r="E1261" s="220"/>
      <c r="F1261" s="220"/>
      <c r="G1261" s="220" t="s">
        <v>781</v>
      </c>
      <c r="H1261" s="220"/>
      <c r="I1261" s="221"/>
      <c r="J1261" s="222"/>
      <c r="K1261" s="223"/>
      <c r="L1261" s="10"/>
      <c r="M1261" s="5"/>
      <c r="N1261" s="367"/>
      <c r="O1261" s="367"/>
    </row>
    <row r="1262" spans="1:15" ht="25.8" customHeight="1" thickBot="1">
      <c r="A1262" s="5"/>
      <c r="B1262" s="9"/>
      <c r="C1262" s="265">
        <v>32.700000000000003</v>
      </c>
      <c r="D1262" s="266"/>
      <c r="E1262" s="266"/>
      <c r="F1262" s="266"/>
      <c r="G1262" s="267" t="s">
        <v>783</v>
      </c>
      <c r="H1262" s="277" t="s">
        <v>158</v>
      </c>
      <c r="I1262" s="278">
        <v>36</v>
      </c>
      <c r="J1262" s="227">
        <v>197252.99772467985</v>
      </c>
      <c r="K1262" s="139">
        <f t="shared" ref="K1262" si="332">J1262*I1262</f>
        <v>7101107.9180884743</v>
      </c>
      <c r="L1262" s="10"/>
      <c r="M1262" s="5"/>
      <c r="N1262" s="367"/>
      <c r="O1262" s="367"/>
    </row>
    <row r="1263" spans="1:15" ht="30" customHeight="1" thickBot="1">
      <c r="A1263" s="5"/>
      <c r="B1263" s="9"/>
      <c r="C1263" s="219" t="s">
        <v>1523</v>
      </c>
      <c r="D1263" s="220"/>
      <c r="E1263" s="220"/>
      <c r="F1263" s="220"/>
      <c r="G1263" s="220" t="s">
        <v>797</v>
      </c>
      <c r="H1263" s="220"/>
      <c r="I1263" s="221"/>
      <c r="J1263" s="222"/>
      <c r="K1263" s="223"/>
      <c r="L1263" s="10"/>
      <c r="M1263" s="5"/>
      <c r="N1263" s="367"/>
      <c r="O1263" s="367"/>
    </row>
    <row r="1264" spans="1:15" ht="25.8" customHeight="1">
      <c r="A1264" s="5"/>
      <c r="B1264" s="9"/>
      <c r="C1264" s="265">
        <v>32.9</v>
      </c>
      <c r="D1264" s="266"/>
      <c r="E1264" s="266"/>
      <c r="F1264" s="266"/>
      <c r="G1264" s="267" t="s">
        <v>799</v>
      </c>
      <c r="H1264" s="277" t="s">
        <v>158</v>
      </c>
      <c r="I1264" s="278">
        <v>36</v>
      </c>
      <c r="J1264" s="227">
        <v>18563.228527971663</v>
      </c>
      <c r="K1264" s="139">
        <f t="shared" ref="K1264:K1267" si="333">J1264*I1264</f>
        <v>668276.22700697987</v>
      </c>
      <c r="L1264" s="10"/>
      <c r="M1264" s="5"/>
      <c r="N1264" s="367"/>
      <c r="O1264" s="367"/>
    </row>
    <row r="1265" spans="1:15" ht="25.8" customHeight="1">
      <c r="A1265" s="5"/>
      <c r="B1265" s="9"/>
      <c r="C1265" s="265" t="s">
        <v>1524</v>
      </c>
      <c r="D1265" s="266"/>
      <c r="E1265" s="266"/>
      <c r="F1265" s="266"/>
      <c r="G1265" s="267" t="s">
        <v>801</v>
      </c>
      <c r="H1265" s="307" t="s">
        <v>158</v>
      </c>
      <c r="I1265" s="308">
        <v>22.1</v>
      </c>
      <c r="J1265" s="306">
        <v>167717.60264715788</v>
      </c>
      <c r="K1265" s="139">
        <f t="shared" si="333"/>
        <v>3706559.0185021893</v>
      </c>
      <c r="L1265" s="10"/>
      <c r="M1265" s="5"/>
      <c r="N1265" s="367"/>
      <c r="O1265" s="367"/>
    </row>
    <row r="1266" spans="1:15" ht="25.8" customHeight="1">
      <c r="A1266" s="5"/>
      <c r="B1266" s="9"/>
      <c r="C1266" s="265" t="s">
        <v>1525</v>
      </c>
      <c r="D1266" s="266"/>
      <c r="E1266" s="266"/>
      <c r="F1266" s="266"/>
      <c r="G1266" s="267" t="s">
        <v>1509</v>
      </c>
      <c r="H1266" s="307" t="s">
        <v>158</v>
      </c>
      <c r="I1266" s="308">
        <v>22.1</v>
      </c>
      <c r="J1266" s="306">
        <v>19246.71762895639</v>
      </c>
      <c r="K1266" s="139">
        <f t="shared" si="333"/>
        <v>425352.45959993626</v>
      </c>
      <c r="L1266" s="10"/>
      <c r="M1266" s="5"/>
      <c r="N1266" s="367"/>
      <c r="O1266" s="367"/>
    </row>
    <row r="1267" spans="1:15" ht="25.8" customHeight="1" thickBot="1">
      <c r="A1267" s="5"/>
      <c r="B1267" s="9"/>
      <c r="C1267" s="265" t="s">
        <v>1526</v>
      </c>
      <c r="D1267" s="266"/>
      <c r="E1267" s="266"/>
      <c r="F1267" s="266"/>
      <c r="G1267" s="267" t="s">
        <v>803</v>
      </c>
      <c r="H1267" s="307" t="s">
        <v>158</v>
      </c>
      <c r="I1267" s="308">
        <v>35</v>
      </c>
      <c r="J1267" s="306">
        <v>29044.792471293666</v>
      </c>
      <c r="K1267" s="139">
        <f t="shared" si="333"/>
        <v>1016567.7364952783</v>
      </c>
      <c r="L1267" s="10"/>
      <c r="M1267" s="5"/>
      <c r="N1267" s="367"/>
      <c r="O1267" s="367"/>
    </row>
    <row r="1268" spans="1:15" ht="30" customHeight="1" thickBot="1">
      <c r="A1268" s="5"/>
      <c r="B1268" s="9"/>
      <c r="C1268" s="219" t="s">
        <v>1527</v>
      </c>
      <c r="D1268" s="220"/>
      <c r="E1268" s="220"/>
      <c r="F1268" s="220"/>
      <c r="G1268" s="220" t="s">
        <v>1528</v>
      </c>
      <c r="H1268" s="220"/>
      <c r="I1268" s="221"/>
      <c r="J1268" s="222"/>
      <c r="K1268" s="223"/>
      <c r="L1268" s="10"/>
      <c r="M1268" s="5"/>
      <c r="N1268" s="367"/>
      <c r="O1268" s="367"/>
    </row>
    <row r="1269" spans="1:15" ht="25.8" customHeight="1">
      <c r="A1269" s="5"/>
      <c r="B1269" s="9"/>
      <c r="C1269" s="265" t="s">
        <v>1529</v>
      </c>
      <c r="D1269" s="266"/>
      <c r="E1269" s="266"/>
      <c r="F1269" s="266"/>
      <c r="G1269" s="267" t="s">
        <v>1530</v>
      </c>
      <c r="H1269" s="277" t="s">
        <v>158</v>
      </c>
      <c r="I1269" s="278">
        <v>36</v>
      </c>
      <c r="J1269" s="227">
        <v>30826.895955456293</v>
      </c>
      <c r="K1269" s="139">
        <f t="shared" ref="K1269:K1270" si="334">J1269*I1269</f>
        <v>1109768.2543964265</v>
      </c>
      <c r="L1269" s="10"/>
      <c r="M1269" s="5"/>
      <c r="N1269" s="367"/>
      <c r="O1269" s="367"/>
    </row>
    <row r="1270" spans="1:15" ht="25.8" customHeight="1" thickBot="1">
      <c r="A1270" s="5"/>
      <c r="B1270" s="9"/>
      <c r="C1270" s="265" t="s">
        <v>1531</v>
      </c>
      <c r="D1270" s="266"/>
      <c r="E1270" s="266"/>
      <c r="F1270" s="266"/>
      <c r="G1270" s="267" t="s">
        <v>1532</v>
      </c>
      <c r="H1270" s="307" t="s">
        <v>158</v>
      </c>
      <c r="I1270" s="308">
        <v>36</v>
      </c>
      <c r="J1270" s="306">
        <v>56258.560970624159</v>
      </c>
      <c r="K1270" s="139">
        <f t="shared" si="334"/>
        <v>2025308.1949424697</v>
      </c>
      <c r="L1270" s="10"/>
      <c r="M1270" s="5"/>
      <c r="N1270" s="367"/>
      <c r="O1270" s="367"/>
    </row>
    <row r="1271" spans="1:15" ht="30" customHeight="1" thickBot="1">
      <c r="A1271" s="5"/>
      <c r="B1271" s="9"/>
      <c r="C1271" s="219" t="s">
        <v>1533</v>
      </c>
      <c r="D1271" s="220"/>
      <c r="E1271" s="220"/>
      <c r="F1271" s="220"/>
      <c r="G1271" s="220" t="s">
        <v>791</v>
      </c>
      <c r="H1271" s="220"/>
      <c r="I1271" s="221"/>
      <c r="J1271" s="222"/>
      <c r="K1271" s="223"/>
      <c r="L1271" s="10"/>
      <c r="M1271" s="5"/>
      <c r="N1271" s="367"/>
      <c r="O1271" s="367"/>
    </row>
    <row r="1272" spans="1:15" ht="25.8" customHeight="1">
      <c r="A1272" s="5"/>
      <c r="B1272" s="9"/>
      <c r="C1272" s="265">
        <v>32.130000000000003</v>
      </c>
      <c r="D1272" s="266"/>
      <c r="E1272" s="266"/>
      <c r="F1272" s="266"/>
      <c r="G1272" s="267" t="s">
        <v>793</v>
      </c>
      <c r="H1272" s="277" t="s">
        <v>147</v>
      </c>
      <c r="I1272" s="278">
        <v>1</v>
      </c>
      <c r="J1272" s="227">
        <v>3435782.3014794956</v>
      </c>
      <c r="K1272" s="139">
        <f t="shared" ref="K1272" si="335">J1272*I1272</f>
        <v>3435782.3014794956</v>
      </c>
      <c r="L1272" s="10"/>
      <c r="M1272" s="5"/>
      <c r="N1272" s="367"/>
      <c r="O1272" s="367"/>
    </row>
    <row r="1273" spans="1:15" ht="30" customHeight="1" thickBot="1">
      <c r="A1273" s="5"/>
      <c r="B1273" s="9"/>
      <c r="C1273" s="140" t="s">
        <v>18</v>
      </c>
      <c r="D1273" s="159"/>
      <c r="E1273" s="159"/>
      <c r="F1273" s="159"/>
      <c r="G1273" s="162"/>
      <c r="H1273" s="161"/>
      <c r="I1273" s="249"/>
      <c r="J1273" s="143"/>
      <c r="K1273" s="345">
        <f>SUM(K1241:K1272)</f>
        <v>132253943.18745747</v>
      </c>
      <c r="L1273" s="10"/>
      <c r="M1273" s="5"/>
      <c r="N1273" s="367"/>
      <c r="O1273" s="367"/>
    </row>
    <row r="1274" spans="1:15" ht="30" customHeight="1" thickBot="1">
      <c r="A1274" s="5"/>
      <c r="B1274" s="9"/>
      <c r="C1274" s="132"/>
      <c r="D1274" s="133"/>
      <c r="E1274" s="133"/>
      <c r="F1274" s="133"/>
      <c r="G1274" s="133" t="s">
        <v>1534</v>
      </c>
      <c r="H1274" s="133"/>
      <c r="I1274" s="133"/>
      <c r="J1274" s="133"/>
      <c r="K1274" s="134"/>
      <c r="L1274" s="10"/>
      <c r="M1274" s="5"/>
      <c r="N1274" s="367"/>
      <c r="O1274" s="367"/>
    </row>
    <row r="1275" spans="1:15" ht="30" customHeight="1" thickBot="1">
      <c r="A1275" s="5"/>
      <c r="B1275" s="9"/>
      <c r="C1275" s="219">
        <v>33.299999999999997</v>
      </c>
      <c r="D1275" s="220"/>
      <c r="E1275" s="220"/>
      <c r="F1275" s="220"/>
      <c r="G1275" s="220" t="s">
        <v>765</v>
      </c>
      <c r="H1275" s="220"/>
      <c r="I1275" s="221"/>
      <c r="J1275" s="222"/>
      <c r="K1275" s="223"/>
      <c r="L1275" s="10"/>
      <c r="M1275" s="5"/>
      <c r="N1275" s="367"/>
      <c r="O1275" s="367"/>
    </row>
    <row r="1276" spans="1:15" ht="15.6">
      <c r="A1276" s="5"/>
      <c r="B1276" s="9"/>
      <c r="C1276" s="265" t="s">
        <v>1535</v>
      </c>
      <c r="D1276" s="266"/>
      <c r="E1276" s="266"/>
      <c r="F1276" s="266"/>
      <c r="G1276" s="267" t="s">
        <v>696</v>
      </c>
      <c r="H1276" s="277" t="s">
        <v>166</v>
      </c>
      <c r="I1276" s="278">
        <v>10.1</v>
      </c>
      <c r="J1276" s="227">
        <v>2274349.8187810271</v>
      </c>
      <c r="K1276" s="139">
        <f t="shared" ref="K1276:K1279" si="336">J1276*I1276</f>
        <v>22970933.169688374</v>
      </c>
      <c r="L1276" s="10"/>
      <c r="M1276" s="5"/>
      <c r="N1276" s="367"/>
      <c r="O1276" s="367"/>
    </row>
    <row r="1277" spans="1:15" ht="15.6">
      <c r="A1277" s="5"/>
      <c r="B1277" s="9"/>
      <c r="C1277" s="265" t="s">
        <v>1536</v>
      </c>
      <c r="D1277" s="266"/>
      <c r="E1277" s="266"/>
      <c r="F1277" s="266"/>
      <c r="G1277" s="267" t="s">
        <v>1352</v>
      </c>
      <c r="H1277" s="277" t="s">
        <v>166</v>
      </c>
      <c r="I1277" s="278">
        <v>10.9</v>
      </c>
      <c r="J1277" s="227">
        <v>2465392.7100114836</v>
      </c>
      <c r="K1277" s="139">
        <f t="shared" si="336"/>
        <v>26872780.539125174</v>
      </c>
      <c r="L1277" s="10"/>
      <c r="M1277" s="5"/>
      <c r="N1277" s="367"/>
      <c r="O1277" s="367"/>
    </row>
    <row r="1278" spans="1:15" ht="15.6">
      <c r="A1278" s="5"/>
      <c r="B1278" s="9"/>
      <c r="C1278" s="265" t="s">
        <v>1537</v>
      </c>
      <c r="D1278" s="266"/>
      <c r="E1278" s="266"/>
      <c r="F1278" s="266"/>
      <c r="G1278" s="267" t="s">
        <v>698</v>
      </c>
      <c r="H1278" s="277" t="s">
        <v>166</v>
      </c>
      <c r="I1278" s="278">
        <v>7.2</v>
      </c>
      <c r="J1278" s="227">
        <v>2189317.6246143468</v>
      </c>
      <c r="K1278" s="139">
        <f t="shared" si="336"/>
        <v>15763086.897223298</v>
      </c>
      <c r="L1278" s="10"/>
      <c r="M1278" s="5"/>
      <c r="N1278" s="367"/>
      <c r="O1278" s="367"/>
    </row>
    <row r="1279" spans="1:15" ht="27" thickBot="1">
      <c r="A1279" s="5"/>
      <c r="B1279" s="9"/>
      <c r="C1279" s="265" t="s">
        <v>1538</v>
      </c>
      <c r="D1279" s="266"/>
      <c r="E1279" s="266"/>
      <c r="F1279" s="266"/>
      <c r="G1279" s="267" t="s">
        <v>777</v>
      </c>
      <c r="H1279" s="277" t="s">
        <v>152</v>
      </c>
      <c r="I1279" s="278">
        <v>8</v>
      </c>
      <c r="J1279" s="227">
        <v>114278.25950206786</v>
      </c>
      <c r="K1279" s="139">
        <f t="shared" si="336"/>
        <v>914226.07601654285</v>
      </c>
      <c r="L1279" s="10"/>
      <c r="M1279" s="5"/>
      <c r="N1279" s="367"/>
      <c r="O1279" s="367"/>
    </row>
    <row r="1280" spans="1:15" ht="30" customHeight="1" thickBot="1">
      <c r="A1280" s="5"/>
      <c r="B1280" s="9"/>
      <c r="C1280" s="219">
        <v>33.6</v>
      </c>
      <c r="D1280" s="220"/>
      <c r="E1280" s="220"/>
      <c r="F1280" s="220"/>
      <c r="G1280" s="220" t="s">
        <v>778</v>
      </c>
      <c r="H1280" s="220"/>
      <c r="I1280" s="221"/>
      <c r="J1280" s="222"/>
      <c r="K1280" s="223"/>
      <c r="L1280" s="10"/>
      <c r="M1280" s="5"/>
      <c r="N1280" s="367"/>
      <c r="O1280" s="367"/>
    </row>
    <row r="1281" spans="1:15" ht="16.2" thickBot="1">
      <c r="A1281" s="5"/>
      <c r="B1281" s="9"/>
      <c r="C1281" s="265" t="s">
        <v>1539</v>
      </c>
      <c r="D1281" s="266"/>
      <c r="E1281" s="266"/>
      <c r="F1281" s="266"/>
      <c r="G1281" s="267" t="s">
        <v>780</v>
      </c>
      <c r="H1281" s="277" t="s">
        <v>302</v>
      </c>
      <c r="I1281" s="278">
        <v>3618.8</v>
      </c>
      <c r="J1281" s="227">
        <v>10510.916236002327</v>
      </c>
      <c r="K1281" s="139">
        <f t="shared" ref="K1281" si="337">J1281*I1281</f>
        <v>38036903.674845226</v>
      </c>
      <c r="L1281" s="10"/>
      <c r="M1281" s="5"/>
      <c r="N1281" s="367"/>
      <c r="O1281" s="367"/>
    </row>
    <row r="1282" spans="1:15" ht="30" customHeight="1" thickBot="1">
      <c r="A1282" s="5"/>
      <c r="B1282" s="9"/>
      <c r="C1282" s="219">
        <v>33.700000000000003</v>
      </c>
      <c r="D1282" s="220"/>
      <c r="E1282" s="220"/>
      <c r="F1282" s="220"/>
      <c r="G1282" s="220" t="s">
        <v>1494</v>
      </c>
      <c r="H1282" s="220"/>
      <c r="I1282" s="221"/>
      <c r="J1282" s="222"/>
      <c r="K1282" s="223"/>
      <c r="L1282" s="10"/>
      <c r="M1282" s="5"/>
      <c r="N1282" s="367"/>
      <c r="O1282" s="367"/>
    </row>
    <row r="1283" spans="1:15" ht="15.6">
      <c r="A1283" s="5"/>
      <c r="B1283" s="9"/>
      <c r="C1283" s="265" t="s">
        <v>1540</v>
      </c>
      <c r="D1283" s="266"/>
      <c r="E1283" s="266"/>
      <c r="F1283" s="266"/>
      <c r="G1283" s="267" t="s">
        <v>1496</v>
      </c>
      <c r="H1283" s="277" t="s">
        <v>158</v>
      </c>
      <c r="I1283" s="278">
        <v>60.8</v>
      </c>
      <c r="J1283" s="227">
        <v>207575.22065059436</v>
      </c>
      <c r="K1283" s="139">
        <f t="shared" ref="K1283:K1284" si="338">J1283*I1283</f>
        <v>12620573.415556137</v>
      </c>
      <c r="L1283" s="10"/>
      <c r="M1283" s="5"/>
      <c r="N1283" s="367"/>
      <c r="O1283" s="367"/>
    </row>
    <row r="1284" spans="1:15" ht="36.6" customHeight="1" thickBot="1">
      <c r="A1284" s="5"/>
      <c r="B1284" s="9"/>
      <c r="C1284" s="265" t="s">
        <v>1540</v>
      </c>
      <c r="D1284" s="266"/>
      <c r="E1284" s="266"/>
      <c r="F1284" s="266"/>
      <c r="G1284" s="267" t="s">
        <v>790</v>
      </c>
      <c r="H1284" s="277" t="s">
        <v>158</v>
      </c>
      <c r="I1284" s="278">
        <v>63</v>
      </c>
      <c r="J1284" s="227">
        <v>68819.944509580673</v>
      </c>
      <c r="K1284" s="139">
        <f t="shared" si="338"/>
        <v>4335656.5041035824</v>
      </c>
      <c r="L1284" s="10"/>
      <c r="M1284" s="5"/>
      <c r="N1284" s="367"/>
      <c r="O1284" s="367"/>
    </row>
    <row r="1285" spans="1:15" ht="30" customHeight="1" thickBot="1">
      <c r="A1285" s="5"/>
      <c r="B1285" s="9"/>
      <c r="C1285" s="219">
        <v>33.799999999999997</v>
      </c>
      <c r="D1285" s="220"/>
      <c r="E1285" s="220"/>
      <c r="F1285" s="220"/>
      <c r="G1285" s="220" t="s">
        <v>781</v>
      </c>
      <c r="H1285" s="220"/>
      <c r="I1285" s="221"/>
      <c r="J1285" s="222"/>
      <c r="K1285" s="223"/>
      <c r="L1285" s="10"/>
      <c r="M1285" s="5"/>
      <c r="N1285" s="367"/>
      <c r="O1285" s="367"/>
    </row>
    <row r="1286" spans="1:15" ht="15.6">
      <c r="A1286" s="5"/>
      <c r="B1286" s="9"/>
      <c r="C1286" s="265" t="s">
        <v>1541</v>
      </c>
      <c r="D1286" s="266"/>
      <c r="E1286" s="266"/>
      <c r="F1286" s="266"/>
      <c r="G1286" s="267" t="s">
        <v>783</v>
      </c>
      <c r="H1286" s="277" t="s">
        <v>158</v>
      </c>
      <c r="I1286" s="278">
        <v>185.3</v>
      </c>
      <c r="J1286" s="227">
        <v>197252.99772467985</v>
      </c>
      <c r="K1286" s="139">
        <f t="shared" ref="K1286:K1289" si="339">J1286*I1286</f>
        <v>36550980.478383176</v>
      </c>
      <c r="L1286" s="10"/>
      <c r="M1286" s="5"/>
      <c r="N1286" s="367"/>
      <c r="O1286" s="367"/>
    </row>
    <row r="1287" spans="1:15" ht="15.6">
      <c r="A1287" s="5"/>
      <c r="B1287" s="9"/>
      <c r="C1287" s="265" t="s">
        <v>1542</v>
      </c>
      <c r="D1287" s="266"/>
      <c r="E1287" s="266"/>
      <c r="F1287" s="266"/>
      <c r="G1287" s="267" t="s">
        <v>803</v>
      </c>
      <c r="H1287" s="277" t="s">
        <v>158</v>
      </c>
      <c r="I1287" s="278">
        <v>101.1</v>
      </c>
      <c r="J1287" s="227">
        <v>29044.792471293666</v>
      </c>
      <c r="K1287" s="139">
        <f t="shared" si="339"/>
        <v>2936428.5188477896</v>
      </c>
      <c r="L1287" s="10"/>
      <c r="M1287" s="5"/>
      <c r="N1287" s="367"/>
      <c r="O1287" s="367"/>
    </row>
    <row r="1288" spans="1:15" ht="15.6">
      <c r="A1288" s="5"/>
      <c r="B1288" s="9"/>
      <c r="C1288" s="265" t="s">
        <v>1543</v>
      </c>
      <c r="D1288" s="266"/>
      <c r="E1288" s="266"/>
      <c r="F1288" s="266"/>
      <c r="G1288" s="267" t="s">
        <v>1530</v>
      </c>
      <c r="H1288" s="277" t="s">
        <v>158</v>
      </c>
      <c r="I1288" s="278">
        <v>238.5</v>
      </c>
      <c r="J1288" s="227">
        <v>30826.895955456293</v>
      </c>
      <c r="K1288" s="139">
        <f t="shared" si="339"/>
        <v>7352214.6853763256</v>
      </c>
      <c r="L1288" s="10"/>
      <c r="M1288" s="5"/>
      <c r="N1288" s="367"/>
      <c r="O1288" s="367"/>
    </row>
    <row r="1289" spans="1:15" ht="27" thickBot="1">
      <c r="A1289" s="5"/>
      <c r="B1289" s="9"/>
      <c r="C1289" s="265" t="s">
        <v>1544</v>
      </c>
      <c r="D1289" s="266"/>
      <c r="E1289" s="266"/>
      <c r="F1289" s="266"/>
      <c r="G1289" s="267" t="s">
        <v>1532</v>
      </c>
      <c r="H1289" s="277" t="s">
        <v>158</v>
      </c>
      <c r="I1289" s="278">
        <v>238.5</v>
      </c>
      <c r="J1289" s="227">
        <v>56258.560970624159</v>
      </c>
      <c r="K1289" s="139">
        <f t="shared" si="339"/>
        <v>13417666.791493863</v>
      </c>
      <c r="L1289" s="10"/>
      <c r="M1289" s="5"/>
      <c r="N1289" s="367"/>
      <c r="O1289" s="367"/>
    </row>
    <row r="1290" spans="1:15" ht="30" customHeight="1" thickBot="1">
      <c r="A1290" s="5"/>
      <c r="B1290" s="9"/>
      <c r="C1290" s="219">
        <v>33.9</v>
      </c>
      <c r="D1290" s="220"/>
      <c r="E1290" s="220"/>
      <c r="F1290" s="220"/>
      <c r="G1290" s="220" t="s">
        <v>791</v>
      </c>
      <c r="H1290" s="220"/>
      <c r="I1290" s="221"/>
      <c r="J1290" s="222"/>
      <c r="K1290" s="223"/>
      <c r="L1290" s="10"/>
      <c r="M1290" s="5"/>
      <c r="N1290" s="367"/>
      <c r="O1290" s="367"/>
    </row>
    <row r="1291" spans="1:15" ht="26.4">
      <c r="A1291" s="5"/>
      <c r="B1291" s="9"/>
      <c r="C1291" s="265" t="s">
        <v>1545</v>
      </c>
      <c r="D1291" s="266"/>
      <c r="E1291" s="266"/>
      <c r="F1291" s="266"/>
      <c r="G1291" s="267" t="s">
        <v>793</v>
      </c>
      <c r="H1291" s="277" t="s">
        <v>147</v>
      </c>
      <c r="I1291" s="278">
        <v>1</v>
      </c>
      <c r="J1291" s="227">
        <v>3435782.3014794956</v>
      </c>
      <c r="K1291" s="139">
        <f t="shared" ref="K1291:K1292" si="340">J1291*I1291</f>
        <v>3435782.3014794956</v>
      </c>
      <c r="L1291" s="10"/>
      <c r="M1291" s="5"/>
      <c r="N1291" s="367"/>
      <c r="O1291" s="367"/>
    </row>
    <row r="1292" spans="1:15" ht="30.6" customHeight="1" thickBot="1">
      <c r="A1292" s="5"/>
      <c r="B1292" s="9"/>
      <c r="C1292" s="265" t="s">
        <v>1546</v>
      </c>
      <c r="D1292" s="266"/>
      <c r="E1292" s="266"/>
      <c r="F1292" s="266"/>
      <c r="G1292" s="267" t="s">
        <v>1547</v>
      </c>
      <c r="H1292" s="277" t="s">
        <v>1505</v>
      </c>
      <c r="I1292" s="278">
        <v>5.7</v>
      </c>
      <c r="J1292" s="227">
        <v>261702.24608133774</v>
      </c>
      <c r="K1292" s="139">
        <f t="shared" si="340"/>
        <v>1491702.8026636252</v>
      </c>
      <c r="L1292" s="10"/>
      <c r="M1292" s="5"/>
      <c r="N1292" s="367"/>
      <c r="O1292" s="367"/>
    </row>
    <row r="1293" spans="1:15" ht="30" customHeight="1" thickBot="1">
      <c r="A1293" s="5"/>
      <c r="B1293" s="9"/>
      <c r="C1293" s="219" t="s">
        <v>1548</v>
      </c>
      <c r="D1293" s="220"/>
      <c r="E1293" s="220"/>
      <c r="F1293" s="220"/>
      <c r="G1293" s="220" t="s">
        <v>797</v>
      </c>
      <c r="H1293" s="220"/>
      <c r="I1293" s="221"/>
      <c r="J1293" s="222"/>
      <c r="K1293" s="223"/>
      <c r="L1293" s="10"/>
      <c r="M1293" s="5"/>
      <c r="N1293" s="367"/>
      <c r="O1293" s="367"/>
    </row>
    <row r="1294" spans="1:15" ht="15.6">
      <c r="A1294" s="5"/>
      <c r="B1294" s="9"/>
      <c r="C1294" s="265" t="s">
        <v>1549</v>
      </c>
      <c r="D1294" s="266"/>
      <c r="E1294" s="266"/>
      <c r="F1294" s="266"/>
      <c r="G1294" s="267" t="s">
        <v>799</v>
      </c>
      <c r="H1294" s="277" t="s">
        <v>158</v>
      </c>
      <c r="I1294" s="278">
        <v>132.1</v>
      </c>
      <c r="J1294" s="227">
        <v>18563.228527971663</v>
      </c>
      <c r="K1294" s="139">
        <f t="shared" ref="K1294:K1296" si="341">J1294*I1294</f>
        <v>2452202.4885450564</v>
      </c>
      <c r="L1294" s="10"/>
      <c r="M1294" s="5"/>
      <c r="N1294" s="367"/>
      <c r="O1294" s="367"/>
    </row>
    <row r="1295" spans="1:15" ht="26.4">
      <c r="A1295" s="5"/>
      <c r="B1295" s="9"/>
      <c r="C1295" s="265" t="s">
        <v>1550</v>
      </c>
      <c r="D1295" s="266"/>
      <c r="E1295" s="266"/>
      <c r="F1295" s="266"/>
      <c r="G1295" s="267" t="s">
        <v>801</v>
      </c>
      <c r="H1295" s="277" t="s">
        <v>158</v>
      </c>
      <c r="I1295" s="278">
        <v>63</v>
      </c>
      <c r="J1295" s="227">
        <v>167717.60264715788</v>
      </c>
      <c r="K1295" s="139">
        <f t="shared" si="341"/>
        <v>10566208.966770947</v>
      </c>
      <c r="L1295" s="10"/>
      <c r="M1295" s="5"/>
      <c r="N1295" s="367"/>
      <c r="O1295" s="367"/>
    </row>
    <row r="1296" spans="1:15" ht="30.6" customHeight="1">
      <c r="A1296" s="5"/>
      <c r="B1296" s="9"/>
      <c r="C1296" s="265" t="s">
        <v>1551</v>
      </c>
      <c r="D1296" s="266"/>
      <c r="E1296" s="266"/>
      <c r="F1296" s="266"/>
      <c r="G1296" s="267" t="s">
        <v>1509</v>
      </c>
      <c r="H1296" s="277" t="s">
        <v>158</v>
      </c>
      <c r="I1296" s="278">
        <v>63</v>
      </c>
      <c r="J1296" s="227">
        <v>19246.71762895639</v>
      </c>
      <c r="K1296" s="139">
        <f t="shared" si="341"/>
        <v>1212543.2106242527</v>
      </c>
      <c r="L1296" s="10"/>
      <c r="M1296" s="5"/>
      <c r="N1296" s="367"/>
      <c r="O1296" s="367"/>
    </row>
    <row r="1297" spans="1:15" ht="30" customHeight="1" thickBot="1">
      <c r="A1297" s="5"/>
      <c r="B1297" s="9"/>
      <c r="C1297" s="140" t="s">
        <v>18</v>
      </c>
      <c r="D1297" s="159"/>
      <c r="E1297" s="159"/>
      <c r="F1297" s="159"/>
      <c r="G1297" s="162"/>
      <c r="H1297" s="161"/>
      <c r="I1297" s="249"/>
      <c r="J1297" s="143"/>
      <c r="K1297" s="345">
        <f>SUM(K1276:K1296)</f>
        <v>200929890.52074283</v>
      </c>
      <c r="L1297" s="10"/>
      <c r="M1297" s="5"/>
      <c r="N1297" s="367"/>
      <c r="O1297" s="367"/>
    </row>
    <row r="1298" spans="1:15" ht="30" customHeight="1" thickBot="1">
      <c r="A1298" s="5"/>
      <c r="B1298" s="9"/>
      <c r="C1298" s="132"/>
      <c r="D1298" s="133"/>
      <c r="E1298" s="133"/>
      <c r="F1298" s="133"/>
      <c r="G1298" s="133" t="s">
        <v>1552</v>
      </c>
      <c r="H1298" s="133"/>
      <c r="I1298" s="133"/>
      <c r="J1298" s="133"/>
      <c r="K1298" s="134"/>
      <c r="L1298" s="10"/>
      <c r="M1298" s="5"/>
      <c r="N1298" s="367"/>
      <c r="O1298" s="367"/>
    </row>
    <row r="1299" spans="1:15" ht="30" customHeight="1" thickBot="1">
      <c r="A1299" s="5"/>
      <c r="B1299" s="9"/>
      <c r="C1299" s="219">
        <v>35.1</v>
      </c>
      <c r="D1299" s="220"/>
      <c r="E1299" s="220"/>
      <c r="F1299" s="220"/>
      <c r="G1299" s="220" t="s">
        <v>93</v>
      </c>
      <c r="H1299" s="220"/>
      <c r="I1299" s="221"/>
      <c r="J1299" s="222"/>
      <c r="K1299" s="223"/>
      <c r="L1299" s="10"/>
      <c r="M1299" s="5"/>
      <c r="N1299" s="367"/>
      <c r="O1299" s="367"/>
    </row>
    <row r="1300" spans="1:15" ht="16.2" thickBot="1">
      <c r="A1300" s="5"/>
      <c r="B1300" s="9"/>
      <c r="C1300" s="265" t="s">
        <v>1553</v>
      </c>
      <c r="D1300" s="266"/>
      <c r="E1300" s="266"/>
      <c r="F1300" s="266"/>
      <c r="G1300" s="267" t="s">
        <v>151</v>
      </c>
      <c r="H1300" s="277" t="s">
        <v>158</v>
      </c>
      <c r="I1300" s="278">
        <v>50</v>
      </c>
      <c r="J1300" s="227">
        <v>1133.5575887497191</v>
      </c>
      <c r="K1300" s="139">
        <f t="shared" ref="K1300" si="342">J1300*I1300</f>
        <v>56677.879437485957</v>
      </c>
      <c r="L1300" s="10"/>
      <c r="M1300" s="5"/>
      <c r="N1300" s="367"/>
      <c r="O1300" s="367"/>
    </row>
    <row r="1301" spans="1:15" ht="30" customHeight="1" thickBot="1">
      <c r="A1301" s="5"/>
      <c r="B1301" s="9"/>
      <c r="C1301" s="219">
        <v>35.200000000000003</v>
      </c>
      <c r="D1301" s="220"/>
      <c r="E1301" s="220"/>
      <c r="F1301" s="220"/>
      <c r="G1301" s="220" t="s">
        <v>293</v>
      </c>
      <c r="H1301" s="220"/>
      <c r="I1301" s="221"/>
      <c r="J1301" s="222"/>
      <c r="K1301" s="223"/>
      <c r="L1301" s="10"/>
      <c r="M1301" s="5"/>
      <c r="N1301" s="367"/>
      <c r="O1301" s="367"/>
    </row>
    <row r="1302" spans="1:15" ht="26.4">
      <c r="A1302" s="5"/>
      <c r="B1302" s="9"/>
      <c r="C1302" s="265" t="s">
        <v>1554</v>
      </c>
      <c r="D1302" s="266"/>
      <c r="E1302" s="266"/>
      <c r="F1302" s="266"/>
      <c r="G1302" s="267" t="s">
        <v>167</v>
      </c>
      <c r="H1302" s="277" t="s">
        <v>166</v>
      </c>
      <c r="I1302" s="278">
        <v>201</v>
      </c>
      <c r="J1302" s="227">
        <v>23128.208903873739</v>
      </c>
      <c r="K1302" s="139">
        <f t="shared" ref="K1302:K1304" si="343">J1302*I1302</f>
        <v>4648769.9896786213</v>
      </c>
      <c r="L1302" s="10"/>
      <c r="M1302" s="5"/>
      <c r="N1302" s="367"/>
      <c r="O1302" s="367"/>
    </row>
    <row r="1303" spans="1:15" ht="26.4">
      <c r="A1303" s="5"/>
      <c r="B1303" s="9"/>
      <c r="C1303" s="265"/>
      <c r="D1303" s="266"/>
      <c r="E1303" s="266"/>
      <c r="F1303" s="266"/>
      <c r="G1303" s="267" t="s">
        <v>168</v>
      </c>
      <c r="H1303" s="277" t="s">
        <v>169</v>
      </c>
      <c r="I1303" s="278">
        <v>5568</v>
      </c>
      <c r="J1303" s="227">
        <v>2522.8994422851333</v>
      </c>
      <c r="K1303" s="139">
        <f t="shared" si="343"/>
        <v>14047504.094643623</v>
      </c>
      <c r="L1303" s="10"/>
      <c r="M1303" s="5"/>
      <c r="N1303" s="367"/>
      <c r="O1303" s="367"/>
    </row>
    <row r="1304" spans="1:15" ht="16.2" thickBot="1">
      <c r="A1304" s="5"/>
      <c r="B1304" s="9"/>
      <c r="C1304" s="265"/>
      <c r="D1304" s="266"/>
      <c r="E1304" s="266"/>
      <c r="F1304" s="266"/>
      <c r="G1304" s="267" t="s">
        <v>170</v>
      </c>
      <c r="H1304" s="277" t="s">
        <v>166</v>
      </c>
      <c r="I1304" s="278">
        <v>201</v>
      </c>
      <c r="J1304" s="227">
        <v>21063.764318690835</v>
      </c>
      <c r="K1304" s="139">
        <f t="shared" si="343"/>
        <v>4233816.6280568577</v>
      </c>
      <c r="L1304" s="10"/>
      <c r="M1304" s="5"/>
      <c r="N1304" s="367"/>
      <c r="O1304" s="367"/>
    </row>
    <row r="1305" spans="1:15" ht="30" customHeight="1" thickBot="1">
      <c r="A1305" s="5"/>
      <c r="B1305" s="9"/>
      <c r="C1305" s="219">
        <v>35.299999999999997</v>
      </c>
      <c r="D1305" s="220"/>
      <c r="E1305" s="220"/>
      <c r="F1305" s="220"/>
      <c r="G1305" s="220" t="s">
        <v>864</v>
      </c>
      <c r="H1305" s="220"/>
      <c r="I1305" s="221"/>
      <c r="J1305" s="222"/>
      <c r="K1305" s="223"/>
      <c r="L1305" s="10"/>
      <c r="M1305" s="5"/>
      <c r="N1305" s="367"/>
      <c r="O1305" s="367"/>
    </row>
    <row r="1306" spans="1:15" ht="26.4">
      <c r="A1306" s="5"/>
      <c r="B1306" s="9"/>
      <c r="C1306" s="265" t="s">
        <v>1555</v>
      </c>
      <c r="D1306" s="266"/>
      <c r="E1306" s="266"/>
      <c r="F1306" s="266"/>
      <c r="G1306" s="267" t="s">
        <v>202</v>
      </c>
      <c r="H1306" s="277" t="s">
        <v>166</v>
      </c>
      <c r="I1306" s="278">
        <v>181</v>
      </c>
      <c r="J1306" s="227">
        <v>93401.790765241967</v>
      </c>
      <c r="K1306" s="139">
        <f t="shared" ref="K1306:K1307" si="344">J1306*I1306</f>
        <v>16905724.128508795</v>
      </c>
      <c r="L1306" s="10"/>
      <c r="M1306" s="5"/>
      <c r="N1306" s="367"/>
      <c r="O1306" s="367"/>
    </row>
    <row r="1307" spans="1:15" ht="16.2" thickBot="1">
      <c r="A1307" s="5"/>
      <c r="B1307" s="9"/>
      <c r="C1307" s="265"/>
      <c r="D1307" s="266"/>
      <c r="E1307" s="266"/>
      <c r="F1307" s="266"/>
      <c r="G1307" s="267" t="s">
        <v>203</v>
      </c>
      <c r="H1307" s="277" t="s">
        <v>204</v>
      </c>
      <c r="I1307" s="278">
        <v>6244.5</v>
      </c>
      <c r="J1307" s="227">
        <v>2522.8994422851333</v>
      </c>
      <c r="K1307" s="139">
        <f t="shared" si="344"/>
        <v>15754245.567349516</v>
      </c>
      <c r="L1307" s="10"/>
      <c r="M1307" s="5"/>
      <c r="N1307" s="367"/>
      <c r="O1307" s="367"/>
    </row>
    <row r="1308" spans="1:15" ht="30" customHeight="1" thickBot="1">
      <c r="A1308" s="5"/>
      <c r="B1308" s="9"/>
      <c r="C1308" s="219">
        <v>35.5</v>
      </c>
      <c r="D1308" s="220"/>
      <c r="E1308" s="220"/>
      <c r="F1308" s="220"/>
      <c r="G1308" s="220" t="s">
        <v>765</v>
      </c>
      <c r="H1308" s="220"/>
      <c r="I1308" s="221"/>
      <c r="J1308" s="222"/>
      <c r="K1308" s="223"/>
      <c r="L1308" s="10"/>
      <c r="M1308" s="5"/>
      <c r="N1308" s="367"/>
      <c r="O1308" s="367"/>
    </row>
    <row r="1309" spans="1:15" ht="15.6">
      <c r="A1309" s="5"/>
      <c r="B1309" s="9"/>
      <c r="C1309" s="265" t="s">
        <v>1556</v>
      </c>
      <c r="D1309" s="266"/>
      <c r="E1309" s="266"/>
      <c r="F1309" s="266"/>
      <c r="G1309" s="267" t="s">
        <v>297</v>
      </c>
      <c r="H1309" s="277" t="s">
        <v>158</v>
      </c>
      <c r="I1309" s="278">
        <v>50</v>
      </c>
      <c r="J1309" s="227">
        <v>55791.719744184695</v>
      </c>
      <c r="K1309" s="139">
        <f t="shared" ref="K1309:K1310" si="345">J1309*I1309</f>
        <v>2789585.9872092349</v>
      </c>
      <c r="L1309" s="10"/>
      <c r="M1309" s="5"/>
      <c r="N1309" s="367"/>
      <c r="O1309" s="367"/>
    </row>
    <row r="1310" spans="1:15" ht="16.2" thickBot="1">
      <c r="A1310" s="5"/>
      <c r="B1310" s="9"/>
      <c r="C1310" s="265" t="s">
        <v>1557</v>
      </c>
      <c r="D1310" s="266"/>
      <c r="E1310" s="266"/>
      <c r="F1310" s="266"/>
      <c r="G1310" s="267" t="s">
        <v>840</v>
      </c>
      <c r="H1310" s="277" t="s">
        <v>166</v>
      </c>
      <c r="I1310" s="278">
        <v>20</v>
      </c>
      <c r="J1310" s="227">
        <v>2066135.8363325798</v>
      </c>
      <c r="K1310" s="139">
        <f t="shared" si="345"/>
        <v>41322716.726651594</v>
      </c>
      <c r="L1310" s="10"/>
      <c r="M1310" s="5"/>
      <c r="N1310" s="367"/>
      <c r="O1310" s="367"/>
    </row>
    <row r="1311" spans="1:15" ht="30" customHeight="1" thickBot="1">
      <c r="A1311" s="5"/>
      <c r="B1311" s="9"/>
      <c r="C1311" s="219">
        <v>35.6</v>
      </c>
      <c r="D1311" s="220"/>
      <c r="E1311" s="220"/>
      <c r="F1311" s="220"/>
      <c r="G1311" s="220" t="s">
        <v>778</v>
      </c>
      <c r="H1311" s="220"/>
      <c r="I1311" s="221"/>
      <c r="J1311" s="222"/>
      <c r="K1311" s="223"/>
      <c r="L1311" s="10"/>
      <c r="M1311" s="5"/>
      <c r="N1311" s="367"/>
      <c r="O1311" s="367"/>
    </row>
    <row r="1312" spans="1:15" ht="15.6">
      <c r="A1312" s="5"/>
      <c r="B1312" s="9"/>
      <c r="C1312" s="265" t="s">
        <v>1558</v>
      </c>
      <c r="D1312" s="266"/>
      <c r="E1312" s="266"/>
      <c r="F1312" s="266"/>
      <c r="G1312" s="267" t="s">
        <v>780</v>
      </c>
      <c r="H1312" s="277" t="s">
        <v>302</v>
      </c>
      <c r="I1312" s="278">
        <v>706</v>
      </c>
      <c r="J1312" s="227">
        <v>10510.916236002327</v>
      </c>
      <c r="K1312" s="139">
        <f t="shared" ref="K1312" si="346">J1312*I1312</f>
        <v>7420706.8626176436</v>
      </c>
      <c r="L1312" s="10"/>
      <c r="M1312" s="5"/>
      <c r="N1312" s="367"/>
      <c r="O1312" s="367"/>
    </row>
    <row r="1313" spans="1:15" ht="30" customHeight="1" thickBot="1">
      <c r="A1313" s="5"/>
      <c r="B1313" s="9"/>
      <c r="C1313" s="140" t="s">
        <v>18</v>
      </c>
      <c r="D1313" s="159"/>
      <c r="E1313" s="159"/>
      <c r="F1313" s="159"/>
      <c r="G1313" s="162"/>
      <c r="H1313" s="161"/>
      <c r="I1313" s="249"/>
      <c r="J1313" s="143"/>
      <c r="K1313" s="345">
        <f>SUM(K1300:K1312)</f>
        <v>107179747.86415337</v>
      </c>
      <c r="L1313" s="10"/>
      <c r="M1313" s="5"/>
      <c r="N1313" s="367"/>
      <c r="O1313" s="367"/>
    </row>
    <row r="1314" spans="1:15" ht="30" customHeight="1" thickBot="1">
      <c r="A1314" s="5"/>
      <c r="B1314" s="9"/>
      <c r="C1314" s="132"/>
      <c r="D1314" s="133"/>
      <c r="E1314" s="133"/>
      <c r="F1314" s="133"/>
      <c r="G1314" s="133"/>
      <c r="H1314" s="133"/>
      <c r="I1314" s="133"/>
      <c r="J1314" s="133"/>
      <c r="K1314" s="134"/>
      <c r="L1314" s="10"/>
      <c r="M1314" s="5"/>
      <c r="N1314" s="367"/>
      <c r="O1314" s="367"/>
    </row>
    <row r="1315" spans="1:15" ht="30" customHeight="1" thickBot="1">
      <c r="A1315" s="5"/>
      <c r="B1315" s="9"/>
      <c r="C1315" s="219">
        <v>36.1</v>
      </c>
      <c r="D1315" s="220"/>
      <c r="E1315" s="220"/>
      <c r="F1315" s="220"/>
      <c r="G1315" s="220" t="s">
        <v>756</v>
      </c>
      <c r="H1315" s="220"/>
      <c r="I1315" s="221"/>
      <c r="J1315" s="222"/>
      <c r="K1315" s="223"/>
      <c r="L1315" s="10"/>
      <c r="M1315" s="5"/>
      <c r="N1315" s="367"/>
      <c r="O1315" s="367"/>
    </row>
    <row r="1316" spans="1:15" ht="26.4">
      <c r="A1316" s="5"/>
      <c r="B1316" s="9"/>
      <c r="C1316" s="265" t="s">
        <v>1559</v>
      </c>
      <c r="D1316" s="266"/>
      <c r="E1316" s="266"/>
      <c r="F1316" s="266"/>
      <c r="G1316" s="267" t="s">
        <v>165</v>
      </c>
      <c r="H1316" s="277" t="s">
        <v>166</v>
      </c>
      <c r="I1316" s="278">
        <v>79.5</v>
      </c>
      <c r="J1316" s="227">
        <v>44068.973138951784</v>
      </c>
      <c r="K1316" s="139">
        <f t="shared" ref="K1316:K1318" si="347">J1316*I1316</f>
        <v>3503483.3645466669</v>
      </c>
      <c r="L1316" s="10"/>
      <c r="M1316" s="5"/>
      <c r="N1316" s="367"/>
      <c r="O1316" s="367"/>
    </row>
    <row r="1317" spans="1:15" ht="26.4">
      <c r="A1317" s="5"/>
      <c r="B1317" s="9"/>
      <c r="C1317" s="265"/>
      <c r="D1317" s="266"/>
      <c r="E1317" s="266"/>
      <c r="F1317" s="266"/>
      <c r="G1317" s="267" t="s">
        <v>168</v>
      </c>
      <c r="H1317" s="277" t="s">
        <v>169</v>
      </c>
      <c r="I1317" s="278">
        <v>2863</v>
      </c>
      <c r="J1317" s="227">
        <v>2522.8994422851333</v>
      </c>
      <c r="K1317" s="139">
        <f t="shared" si="347"/>
        <v>7223061.1032623369</v>
      </c>
      <c r="L1317" s="10"/>
      <c r="M1317" s="5"/>
      <c r="N1317" s="367"/>
      <c r="O1317" s="367"/>
    </row>
    <row r="1318" spans="1:15" ht="16.2" thickBot="1">
      <c r="A1318" s="5"/>
      <c r="B1318" s="9"/>
      <c r="C1318" s="265"/>
      <c r="D1318" s="266"/>
      <c r="E1318" s="266"/>
      <c r="F1318" s="266"/>
      <c r="G1318" s="267" t="s">
        <v>170</v>
      </c>
      <c r="H1318" s="277" t="s">
        <v>166</v>
      </c>
      <c r="I1318" s="278">
        <v>79.5</v>
      </c>
      <c r="J1318" s="227">
        <v>21063.764318690835</v>
      </c>
      <c r="K1318" s="139">
        <f t="shared" si="347"/>
        <v>1674569.2633359213</v>
      </c>
      <c r="L1318" s="10"/>
      <c r="M1318" s="5"/>
      <c r="N1318" s="367"/>
      <c r="O1318" s="367"/>
    </row>
    <row r="1319" spans="1:15" ht="30" customHeight="1" thickBot="1">
      <c r="A1319" s="5"/>
      <c r="B1319" s="9"/>
      <c r="C1319" s="219">
        <v>36.200000000000003</v>
      </c>
      <c r="D1319" s="220"/>
      <c r="E1319" s="220"/>
      <c r="F1319" s="220"/>
      <c r="G1319" s="220" t="s">
        <v>758</v>
      </c>
      <c r="H1319" s="220"/>
      <c r="I1319" s="221"/>
      <c r="J1319" s="222"/>
      <c r="K1319" s="223"/>
      <c r="L1319" s="10"/>
      <c r="M1319" s="5"/>
      <c r="N1319" s="367"/>
      <c r="O1319" s="367"/>
    </row>
    <row r="1320" spans="1:15" ht="26.4">
      <c r="A1320" s="5"/>
      <c r="B1320" s="9"/>
      <c r="C1320" s="265" t="s">
        <v>1560</v>
      </c>
      <c r="D1320" s="266"/>
      <c r="E1320" s="266"/>
      <c r="F1320" s="266"/>
      <c r="G1320" s="267" t="s">
        <v>202</v>
      </c>
      <c r="H1320" s="277" t="s">
        <v>166</v>
      </c>
      <c r="I1320" s="278">
        <v>75.3</v>
      </c>
      <c r="J1320" s="227">
        <v>93401.790765241967</v>
      </c>
      <c r="K1320" s="139">
        <f t="shared" ref="K1320:K1321" si="348">J1320*I1320</f>
        <v>7033154.84462272</v>
      </c>
      <c r="L1320" s="10"/>
      <c r="M1320" s="5"/>
      <c r="N1320" s="367"/>
      <c r="O1320" s="367"/>
    </row>
    <row r="1321" spans="1:15" ht="16.2" thickBot="1">
      <c r="A1321" s="5"/>
      <c r="B1321" s="9"/>
      <c r="C1321" s="265"/>
      <c r="D1321" s="266"/>
      <c r="E1321" s="266"/>
      <c r="F1321" s="266"/>
      <c r="G1321" s="267" t="s">
        <v>203</v>
      </c>
      <c r="H1321" s="277" t="s">
        <v>204</v>
      </c>
      <c r="I1321" s="278">
        <v>2598</v>
      </c>
      <c r="J1321" s="227">
        <v>2522.8994422851333</v>
      </c>
      <c r="K1321" s="139">
        <f t="shared" si="348"/>
        <v>6554492.7510567764</v>
      </c>
      <c r="L1321" s="10"/>
      <c r="M1321" s="5"/>
      <c r="N1321" s="367"/>
      <c r="O1321" s="367"/>
    </row>
    <row r="1322" spans="1:15" ht="30" customHeight="1" thickBot="1">
      <c r="A1322" s="5"/>
      <c r="B1322" s="9"/>
      <c r="C1322" s="219">
        <v>36.5</v>
      </c>
      <c r="D1322" s="220"/>
      <c r="E1322" s="220"/>
      <c r="F1322" s="220"/>
      <c r="G1322" s="220" t="s">
        <v>765</v>
      </c>
      <c r="H1322" s="220"/>
      <c r="I1322" s="221"/>
      <c r="J1322" s="222"/>
      <c r="K1322" s="223"/>
      <c r="L1322" s="10"/>
      <c r="M1322" s="5"/>
      <c r="N1322" s="367"/>
      <c r="O1322" s="367"/>
    </row>
    <row r="1323" spans="1:15" ht="15.6">
      <c r="A1323" s="5"/>
      <c r="B1323" s="9"/>
      <c r="C1323" s="265" t="s">
        <v>1561</v>
      </c>
      <c r="D1323" s="266"/>
      <c r="E1323" s="266"/>
      <c r="F1323" s="266"/>
      <c r="G1323" s="267" t="s">
        <v>297</v>
      </c>
      <c r="H1323" s="277" t="s">
        <v>158</v>
      </c>
      <c r="I1323" s="278">
        <v>12</v>
      </c>
      <c r="J1323" s="227">
        <v>55791.719744184695</v>
      </c>
      <c r="K1323" s="139">
        <f t="shared" ref="K1323:K1328" si="349">J1323*I1323</f>
        <v>669500.63693021634</v>
      </c>
      <c r="L1323" s="10"/>
      <c r="M1323" s="5"/>
      <c r="N1323" s="367"/>
      <c r="O1323" s="367"/>
    </row>
    <row r="1324" spans="1:15" ht="15.6">
      <c r="A1324" s="5"/>
      <c r="B1324" s="9"/>
      <c r="C1324" s="265" t="s">
        <v>1562</v>
      </c>
      <c r="D1324" s="266"/>
      <c r="E1324" s="266"/>
      <c r="F1324" s="266"/>
      <c r="G1324" s="267" t="s">
        <v>827</v>
      </c>
      <c r="H1324" s="277" t="s">
        <v>166</v>
      </c>
      <c r="I1324" s="278">
        <v>1.3</v>
      </c>
      <c r="J1324" s="227">
        <v>2198435.0058121448</v>
      </c>
      <c r="K1324" s="139">
        <f t="shared" si="349"/>
        <v>2857965.5075557884</v>
      </c>
      <c r="L1324" s="10"/>
      <c r="M1324" s="5"/>
      <c r="N1324" s="367"/>
      <c r="O1324" s="367"/>
    </row>
    <row r="1325" spans="1:15" ht="15.6">
      <c r="A1325" s="5"/>
      <c r="B1325" s="9"/>
      <c r="C1325" s="265" t="s">
        <v>1563</v>
      </c>
      <c r="D1325" s="266"/>
      <c r="E1325" s="266"/>
      <c r="F1325" s="266"/>
      <c r="G1325" s="267" t="s">
        <v>840</v>
      </c>
      <c r="H1325" s="277" t="s">
        <v>166</v>
      </c>
      <c r="I1325" s="278">
        <v>4.2</v>
      </c>
      <c r="J1325" s="227">
        <v>2066135.8363325798</v>
      </c>
      <c r="K1325" s="139">
        <f t="shared" si="349"/>
        <v>8677770.5125968363</v>
      </c>
      <c r="L1325" s="10"/>
      <c r="M1325" s="5"/>
      <c r="N1325" s="367"/>
      <c r="O1325" s="367"/>
    </row>
    <row r="1326" spans="1:15" ht="15.6">
      <c r="A1326" s="5"/>
      <c r="B1326" s="9"/>
      <c r="C1326" s="265" t="s">
        <v>1564</v>
      </c>
      <c r="D1326" s="266"/>
      <c r="E1326" s="266"/>
      <c r="F1326" s="266"/>
      <c r="G1326" s="267" t="s">
        <v>811</v>
      </c>
      <c r="H1326" s="277" t="s">
        <v>166</v>
      </c>
      <c r="I1326" s="278">
        <v>1.4</v>
      </c>
      <c r="J1326" s="227">
        <v>2348724.3352483036</v>
      </c>
      <c r="K1326" s="139">
        <f t="shared" si="349"/>
        <v>3288214.0693476247</v>
      </c>
      <c r="L1326" s="10"/>
      <c r="M1326" s="5"/>
      <c r="N1326" s="367"/>
      <c r="O1326" s="367"/>
    </row>
    <row r="1327" spans="1:15" ht="15.6">
      <c r="A1327" s="5"/>
      <c r="B1327" s="9"/>
      <c r="C1327" s="265" t="s">
        <v>1565</v>
      </c>
      <c r="D1327" s="266"/>
      <c r="E1327" s="266"/>
      <c r="F1327" s="266"/>
      <c r="G1327" s="267" t="s">
        <v>698</v>
      </c>
      <c r="H1327" s="277" t="s">
        <v>166</v>
      </c>
      <c r="I1327" s="278">
        <v>1.7</v>
      </c>
      <c r="J1327" s="227">
        <v>2189317.6246143468</v>
      </c>
      <c r="K1327" s="139">
        <f t="shared" si="349"/>
        <v>3721839.9618443893</v>
      </c>
      <c r="L1327" s="10"/>
      <c r="M1327" s="5"/>
      <c r="N1327" s="367"/>
      <c r="O1327" s="367"/>
    </row>
    <row r="1328" spans="1:15" ht="27" thickBot="1">
      <c r="A1328" s="5"/>
      <c r="B1328" s="9"/>
      <c r="C1328" s="265" t="s">
        <v>1566</v>
      </c>
      <c r="D1328" s="266"/>
      <c r="E1328" s="266"/>
      <c r="F1328" s="266"/>
      <c r="G1328" s="267" t="s">
        <v>777</v>
      </c>
      <c r="H1328" s="277" t="s">
        <v>152</v>
      </c>
      <c r="I1328" s="278">
        <v>5.8</v>
      </c>
      <c r="J1328" s="227">
        <v>114278.25950206786</v>
      </c>
      <c r="K1328" s="139">
        <f t="shared" si="349"/>
        <v>662813.90511199355</v>
      </c>
      <c r="L1328" s="10"/>
      <c r="M1328" s="5"/>
      <c r="N1328" s="367"/>
      <c r="O1328" s="367"/>
    </row>
    <row r="1329" spans="1:15" ht="30" customHeight="1" thickBot="1">
      <c r="A1329" s="5"/>
      <c r="B1329" s="9"/>
      <c r="C1329" s="219">
        <v>36.6</v>
      </c>
      <c r="D1329" s="220"/>
      <c r="E1329" s="220"/>
      <c r="F1329" s="220"/>
      <c r="G1329" s="220" t="s">
        <v>778</v>
      </c>
      <c r="H1329" s="220"/>
      <c r="I1329" s="221"/>
      <c r="J1329" s="222"/>
      <c r="K1329" s="223"/>
      <c r="L1329" s="10"/>
      <c r="M1329" s="5"/>
      <c r="N1329" s="367"/>
      <c r="O1329" s="367"/>
    </row>
    <row r="1330" spans="1:15" ht="16.2" thickBot="1">
      <c r="A1330" s="5"/>
      <c r="B1330" s="9"/>
      <c r="C1330" s="265" t="s">
        <v>1567</v>
      </c>
      <c r="D1330" s="266"/>
      <c r="E1330" s="266"/>
      <c r="F1330" s="266"/>
      <c r="G1330" s="267" t="s">
        <v>780</v>
      </c>
      <c r="H1330" s="277" t="s">
        <v>302</v>
      </c>
      <c r="I1330" s="278">
        <v>1234</v>
      </c>
      <c r="J1330" s="227">
        <v>10510.916236002327</v>
      </c>
      <c r="K1330" s="139">
        <f t="shared" ref="K1330" si="350">J1330*I1330</f>
        <v>12970470.635226872</v>
      </c>
      <c r="L1330" s="10"/>
      <c r="M1330" s="5"/>
      <c r="N1330" s="367"/>
      <c r="O1330" s="367"/>
    </row>
    <row r="1331" spans="1:15" ht="30" customHeight="1" thickBot="1">
      <c r="A1331" s="5"/>
      <c r="B1331" s="9"/>
      <c r="C1331" s="219">
        <v>36.700000000000003</v>
      </c>
      <c r="D1331" s="220"/>
      <c r="E1331" s="220"/>
      <c r="F1331" s="220"/>
      <c r="G1331" s="220" t="s">
        <v>1494</v>
      </c>
      <c r="H1331" s="220"/>
      <c r="I1331" s="221"/>
      <c r="J1331" s="222"/>
      <c r="K1331" s="223"/>
      <c r="L1331" s="10"/>
      <c r="M1331" s="5"/>
      <c r="N1331" s="367"/>
      <c r="O1331" s="367"/>
    </row>
    <row r="1332" spans="1:15" ht="16.2" thickBot="1">
      <c r="A1332" s="5"/>
      <c r="B1332" s="9"/>
      <c r="C1332" s="265" t="s">
        <v>1568</v>
      </c>
      <c r="D1332" s="266"/>
      <c r="E1332" s="266"/>
      <c r="F1332" s="266"/>
      <c r="G1332" s="267" t="s">
        <v>1496</v>
      </c>
      <c r="H1332" s="277" t="s">
        <v>158</v>
      </c>
      <c r="I1332" s="278">
        <v>9.4</v>
      </c>
      <c r="J1332" s="227">
        <v>207575.22065059436</v>
      </c>
      <c r="K1332" s="139">
        <f t="shared" ref="K1332" si="351">J1332*I1332</f>
        <v>1951207.0741155872</v>
      </c>
      <c r="L1332" s="10"/>
      <c r="M1332" s="5"/>
      <c r="N1332" s="367"/>
      <c r="O1332" s="367"/>
    </row>
    <row r="1333" spans="1:15" ht="30" customHeight="1" thickBot="1">
      <c r="A1333" s="5"/>
      <c r="B1333" s="9"/>
      <c r="C1333" s="219">
        <v>36.799999999999997</v>
      </c>
      <c r="D1333" s="220"/>
      <c r="E1333" s="220"/>
      <c r="F1333" s="220"/>
      <c r="G1333" s="220" t="s">
        <v>781</v>
      </c>
      <c r="H1333" s="220"/>
      <c r="I1333" s="221"/>
      <c r="J1333" s="222"/>
      <c r="K1333" s="223"/>
      <c r="L1333" s="10"/>
      <c r="M1333" s="5"/>
      <c r="N1333" s="367"/>
      <c r="O1333" s="367"/>
    </row>
    <row r="1334" spans="1:15" ht="15.6">
      <c r="A1334" s="5"/>
      <c r="B1334" s="9"/>
      <c r="C1334" s="265" t="s">
        <v>1569</v>
      </c>
      <c r="D1334" s="266"/>
      <c r="E1334" s="266"/>
      <c r="F1334" s="266"/>
      <c r="G1334" s="267" t="s">
        <v>783</v>
      </c>
      <c r="H1334" s="277" t="s">
        <v>158</v>
      </c>
      <c r="I1334" s="278">
        <v>32.200000000000003</v>
      </c>
      <c r="J1334" s="227">
        <v>197252.99772467985</v>
      </c>
      <c r="K1334" s="139">
        <f t="shared" ref="K1334:K1335" si="352">J1334*I1334</f>
        <v>6351546.526734692</v>
      </c>
      <c r="L1334" s="10"/>
      <c r="M1334" s="5"/>
      <c r="N1334" s="367"/>
      <c r="O1334" s="367"/>
    </row>
    <row r="1335" spans="1:15" ht="16.2" thickBot="1">
      <c r="A1335" s="5"/>
      <c r="B1335" s="9"/>
      <c r="C1335" s="265" t="s">
        <v>1570</v>
      </c>
      <c r="D1335" s="266"/>
      <c r="E1335" s="266"/>
      <c r="F1335" s="266"/>
      <c r="G1335" s="267" t="s">
        <v>785</v>
      </c>
      <c r="H1335" s="277" t="s">
        <v>158</v>
      </c>
      <c r="I1335" s="278">
        <v>8.8000000000000007</v>
      </c>
      <c r="J1335" s="227">
        <v>97814.418764850911</v>
      </c>
      <c r="K1335" s="139">
        <f t="shared" si="352"/>
        <v>860766.88513068808</v>
      </c>
      <c r="L1335" s="10"/>
      <c r="M1335" s="5"/>
      <c r="N1335" s="367"/>
      <c r="O1335" s="367"/>
    </row>
    <row r="1336" spans="1:15" ht="30" customHeight="1" thickBot="1">
      <c r="A1336" s="5"/>
      <c r="B1336" s="9"/>
      <c r="C1336" s="219">
        <v>36.9</v>
      </c>
      <c r="D1336" s="220"/>
      <c r="E1336" s="220"/>
      <c r="F1336" s="220"/>
      <c r="G1336" s="220" t="s">
        <v>791</v>
      </c>
      <c r="H1336" s="220"/>
      <c r="I1336" s="221"/>
      <c r="J1336" s="222"/>
      <c r="K1336" s="223"/>
      <c r="L1336" s="10"/>
      <c r="M1336" s="5"/>
      <c r="N1336" s="367"/>
      <c r="O1336" s="367"/>
    </row>
    <row r="1337" spans="1:15" ht="39.6">
      <c r="A1337" s="5"/>
      <c r="B1337" s="9"/>
      <c r="C1337" s="265" t="s">
        <v>1571</v>
      </c>
      <c r="D1337" s="266"/>
      <c r="E1337" s="266"/>
      <c r="F1337" s="266"/>
      <c r="G1337" s="267" t="s">
        <v>1572</v>
      </c>
      <c r="H1337" s="277" t="s">
        <v>147</v>
      </c>
      <c r="I1337" s="278">
        <v>1</v>
      </c>
      <c r="J1337" s="227">
        <v>1437475.4203464796</v>
      </c>
      <c r="K1337" s="139">
        <f t="shared" ref="K1337:K1338" si="353">J1337*I1337</f>
        <v>1437475.4203464796</v>
      </c>
      <c r="L1337" s="10"/>
      <c r="M1337" s="5"/>
      <c r="N1337" s="367"/>
      <c r="O1337" s="367"/>
    </row>
    <row r="1338" spans="1:15" ht="27" thickBot="1">
      <c r="A1338" s="5"/>
      <c r="B1338" s="9"/>
      <c r="C1338" s="265" t="s">
        <v>1573</v>
      </c>
      <c r="D1338" s="266"/>
      <c r="E1338" s="266"/>
      <c r="F1338" s="266"/>
      <c r="G1338" s="267" t="s">
        <v>1547</v>
      </c>
      <c r="H1338" s="277" t="s">
        <v>158</v>
      </c>
      <c r="I1338" s="278">
        <v>4.0999999999999996</v>
      </c>
      <c r="J1338" s="227">
        <v>261702.24608133774</v>
      </c>
      <c r="K1338" s="139">
        <f t="shared" si="353"/>
        <v>1072979.2089334847</v>
      </c>
      <c r="L1338" s="10"/>
      <c r="M1338" s="5"/>
      <c r="N1338" s="367"/>
      <c r="O1338" s="367"/>
    </row>
    <row r="1339" spans="1:15" ht="30" customHeight="1" thickBot="1">
      <c r="A1339" s="5"/>
      <c r="B1339" s="9"/>
      <c r="C1339" s="219" t="s">
        <v>1574</v>
      </c>
      <c r="D1339" s="220"/>
      <c r="E1339" s="220"/>
      <c r="F1339" s="220"/>
      <c r="G1339" s="220" t="s">
        <v>797</v>
      </c>
      <c r="H1339" s="220"/>
      <c r="I1339" s="221"/>
      <c r="J1339" s="222"/>
      <c r="K1339" s="223"/>
      <c r="L1339" s="10"/>
      <c r="M1339" s="5"/>
      <c r="N1339" s="367"/>
      <c r="O1339" s="367"/>
    </row>
    <row r="1340" spans="1:15" ht="15.6">
      <c r="A1340" s="5"/>
      <c r="B1340" s="9"/>
      <c r="C1340" s="265" t="s">
        <v>1575</v>
      </c>
      <c r="D1340" s="266"/>
      <c r="E1340" s="266"/>
      <c r="F1340" s="266"/>
      <c r="G1340" s="267" t="s">
        <v>799</v>
      </c>
      <c r="H1340" s="277" t="s">
        <v>158</v>
      </c>
      <c r="I1340" s="278">
        <v>32.200000000000003</v>
      </c>
      <c r="J1340" s="227">
        <v>18563.228527971663</v>
      </c>
      <c r="K1340" s="139">
        <f t="shared" ref="K1340:K1342" si="354">J1340*I1340</f>
        <v>597735.95860068756</v>
      </c>
      <c r="L1340" s="10"/>
      <c r="M1340" s="5"/>
      <c r="N1340" s="367"/>
      <c r="O1340" s="367"/>
    </row>
    <row r="1341" spans="1:15" ht="26.4">
      <c r="A1341" s="5"/>
      <c r="B1341" s="9"/>
      <c r="C1341" s="265" t="s">
        <v>1576</v>
      </c>
      <c r="D1341" s="266"/>
      <c r="E1341" s="266"/>
      <c r="F1341" s="266"/>
      <c r="G1341" s="267" t="s">
        <v>801</v>
      </c>
      <c r="H1341" s="277" t="s">
        <v>158</v>
      </c>
      <c r="I1341" s="278">
        <v>13.8</v>
      </c>
      <c r="J1341" s="227">
        <v>167717.60264715788</v>
      </c>
      <c r="K1341" s="139">
        <f t="shared" si="354"/>
        <v>2314502.9165307791</v>
      </c>
      <c r="L1341" s="10"/>
      <c r="M1341" s="5"/>
      <c r="N1341" s="367"/>
      <c r="O1341" s="367"/>
    </row>
    <row r="1342" spans="1:15" ht="16.2" thickBot="1">
      <c r="A1342" s="5"/>
      <c r="B1342" s="9"/>
      <c r="C1342" s="265" t="s">
        <v>1577</v>
      </c>
      <c r="D1342" s="266"/>
      <c r="E1342" s="266"/>
      <c r="F1342" s="266"/>
      <c r="G1342" s="267" t="s">
        <v>1509</v>
      </c>
      <c r="H1342" s="277" t="s">
        <v>158</v>
      </c>
      <c r="I1342" s="278">
        <v>13.8</v>
      </c>
      <c r="J1342" s="227">
        <v>19246.71762895639</v>
      </c>
      <c r="K1342" s="139">
        <f t="shared" si="354"/>
        <v>265604.70327959821</v>
      </c>
      <c r="L1342" s="10"/>
      <c r="M1342" s="5"/>
      <c r="N1342" s="367"/>
      <c r="O1342" s="367"/>
    </row>
    <row r="1343" spans="1:15" ht="30" customHeight="1" thickBot="1">
      <c r="A1343" s="5"/>
      <c r="B1343" s="9"/>
      <c r="C1343" s="219">
        <v>36.11</v>
      </c>
      <c r="D1343" s="220"/>
      <c r="E1343" s="220"/>
      <c r="F1343" s="220"/>
      <c r="G1343" s="220" t="s">
        <v>1578</v>
      </c>
      <c r="H1343" s="220"/>
      <c r="I1343" s="221"/>
      <c r="J1343" s="222"/>
      <c r="K1343" s="223"/>
      <c r="L1343" s="10"/>
      <c r="M1343" s="5"/>
      <c r="N1343" s="367"/>
      <c r="O1343" s="367"/>
    </row>
    <row r="1344" spans="1:15" ht="26.4">
      <c r="A1344" s="5"/>
      <c r="B1344" s="9"/>
      <c r="C1344" s="265" t="s">
        <v>1579</v>
      </c>
      <c r="D1344" s="266"/>
      <c r="E1344" s="266"/>
      <c r="F1344" s="266"/>
      <c r="G1344" s="267" t="s">
        <v>1580</v>
      </c>
      <c r="H1344" s="277" t="s">
        <v>147</v>
      </c>
      <c r="I1344" s="278">
        <v>1</v>
      </c>
      <c r="J1344" s="227">
        <v>721693.20650050393</v>
      </c>
      <c r="K1344" s="139">
        <f t="shared" ref="K1344:K1345" si="355">J1344*I1344</f>
        <v>721693.20650050393</v>
      </c>
      <c r="L1344" s="10"/>
      <c r="M1344" s="5"/>
      <c r="N1344" s="367"/>
      <c r="O1344" s="367"/>
    </row>
    <row r="1345" spans="1:15" ht="27" thickBot="1">
      <c r="A1345" s="5"/>
      <c r="B1345" s="9"/>
      <c r="C1345" s="265" t="s">
        <v>1581</v>
      </c>
      <c r="D1345" s="266"/>
      <c r="E1345" s="266"/>
      <c r="F1345" s="266"/>
      <c r="G1345" s="267" t="s">
        <v>1582</v>
      </c>
      <c r="H1345" s="277" t="s">
        <v>147</v>
      </c>
      <c r="I1345" s="278">
        <v>1</v>
      </c>
      <c r="J1345" s="227">
        <v>254283.10467432972</v>
      </c>
      <c r="K1345" s="139">
        <f t="shared" si="355"/>
        <v>254283.10467432972</v>
      </c>
      <c r="L1345" s="10"/>
      <c r="M1345" s="5"/>
      <c r="N1345" s="367"/>
      <c r="O1345" s="367"/>
    </row>
    <row r="1346" spans="1:15" ht="30" customHeight="1" thickBot="1">
      <c r="A1346" s="5"/>
      <c r="B1346" s="9"/>
      <c r="C1346" s="219">
        <v>36.119999999999997</v>
      </c>
      <c r="D1346" s="220"/>
      <c r="E1346" s="220"/>
      <c r="F1346" s="220"/>
      <c r="G1346" s="220" t="s">
        <v>1583</v>
      </c>
      <c r="H1346" s="220"/>
      <c r="I1346" s="221"/>
      <c r="J1346" s="222"/>
      <c r="K1346" s="223"/>
      <c r="L1346" s="10"/>
      <c r="M1346" s="5"/>
      <c r="N1346" s="367"/>
      <c r="O1346" s="367"/>
    </row>
    <row r="1347" spans="1:15" ht="15.6">
      <c r="A1347" s="5"/>
      <c r="B1347" s="9"/>
      <c r="C1347" s="265" t="s">
        <v>1584</v>
      </c>
      <c r="D1347" s="266"/>
      <c r="E1347" s="266"/>
      <c r="F1347" s="266"/>
      <c r="G1347" s="267" t="s">
        <v>1585</v>
      </c>
      <c r="H1347" s="277" t="s">
        <v>147</v>
      </c>
      <c r="I1347" s="278">
        <v>4</v>
      </c>
      <c r="J1347" s="227">
        <v>226343.91522732831</v>
      </c>
      <c r="K1347" s="139">
        <f t="shared" ref="K1347:K1351" si="356">J1347*I1347</f>
        <v>905375.66090931324</v>
      </c>
      <c r="L1347" s="10"/>
      <c r="M1347" s="5"/>
      <c r="N1347" s="367"/>
      <c r="O1347" s="367"/>
    </row>
    <row r="1348" spans="1:15" ht="15.6">
      <c r="A1348" s="5"/>
      <c r="B1348" s="9"/>
      <c r="C1348" s="265" t="s">
        <v>1586</v>
      </c>
      <c r="D1348" s="266"/>
      <c r="E1348" s="266"/>
      <c r="F1348" s="266"/>
      <c r="G1348" s="267" t="s">
        <v>1587</v>
      </c>
      <c r="H1348" s="277" t="s">
        <v>291</v>
      </c>
      <c r="I1348" s="278">
        <v>8</v>
      </c>
      <c r="J1348" s="227">
        <v>47062.906992345001</v>
      </c>
      <c r="K1348" s="139">
        <f t="shared" si="356"/>
        <v>376503.25593876</v>
      </c>
      <c r="L1348" s="10"/>
      <c r="M1348" s="5"/>
      <c r="N1348" s="367"/>
      <c r="O1348" s="367"/>
    </row>
    <row r="1349" spans="1:15" ht="15.6">
      <c r="A1349" s="5"/>
      <c r="B1349" s="9"/>
      <c r="C1349" s="265" t="s">
        <v>1588</v>
      </c>
      <c r="D1349" s="266"/>
      <c r="E1349" s="266"/>
      <c r="F1349" s="266"/>
      <c r="G1349" s="267" t="s">
        <v>1589</v>
      </c>
      <c r="H1349" s="277" t="s">
        <v>291</v>
      </c>
      <c r="I1349" s="278">
        <v>8</v>
      </c>
      <c r="J1349" s="227">
        <v>84580.727950692672</v>
      </c>
      <c r="K1349" s="139">
        <f t="shared" si="356"/>
        <v>676645.82360554137</v>
      </c>
      <c r="L1349" s="10"/>
      <c r="M1349" s="5"/>
      <c r="N1349" s="367"/>
      <c r="O1349" s="367"/>
    </row>
    <row r="1350" spans="1:15" ht="15.6">
      <c r="A1350" s="5"/>
      <c r="B1350" s="9"/>
      <c r="C1350" s="265" t="s">
        <v>1590</v>
      </c>
      <c r="D1350" s="266"/>
      <c r="E1350" s="266"/>
      <c r="F1350" s="266"/>
      <c r="G1350" s="267" t="s">
        <v>1591</v>
      </c>
      <c r="H1350" s="277" t="s">
        <v>147</v>
      </c>
      <c r="I1350" s="278">
        <v>3</v>
      </c>
      <c r="J1350" s="227">
        <v>322128.83261256816</v>
      </c>
      <c r="K1350" s="139">
        <f t="shared" si="356"/>
        <v>966386.49783770449</v>
      </c>
      <c r="L1350" s="10"/>
      <c r="M1350" s="5"/>
      <c r="N1350" s="367"/>
      <c r="O1350" s="367"/>
    </row>
    <row r="1351" spans="1:15" ht="16.2" thickBot="1">
      <c r="A1351" s="5"/>
      <c r="B1351" s="9"/>
      <c r="C1351" s="265" t="s">
        <v>1592</v>
      </c>
      <c r="D1351" s="266"/>
      <c r="E1351" s="266"/>
      <c r="F1351" s="266"/>
      <c r="G1351" s="267" t="s">
        <v>1593</v>
      </c>
      <c r="H1351" s="277" t="s">
        <v>291</v>
      </c>
      <c r="I1351" s="278">
        <v>10</v>
      </c>
      <c r="J1351" s="227">
        <v>47772.952929564301</v>
      </c>
      <c r="K1351" s="139">
        <f t="shared" si="356"/>
        <v>477729.52929564298</v>
      </c>
      <c r="L1351" s="10"/>
      <c r="M1351" s="5"/>
      <c r="N1351" s="367"/>
      <c r="O1351" s="367"/>
    </row>
    <row r="1352" spans="1:15" ht="30" customHeight="1" thickBot="1">
      <c r="A1352" s="5"/>
      <c r="B1352" s="9"/>
      <c r="C1352" s="219">
        <v>36.130000000000003</v>
      </c>
      <c r="D1352" s="220"/>
      <c r="E1352" s="220"/>
      <c r="F1352" s="220"/>
      <c r="G1352" s="220" t="s">
        <v>1528</v>
      </c>
      <c r="H1352" s="220"/>
      <c r="I1352" s="221"/>
      <c r="J1352" s="222"/>
      <c r="K1352" s="223"/>
      <c r="L1352" s="10"/>
      <c r="M1352" s="5"/>
      <c r="N1352" s="367"/>
      <c r="O1352" s="367"/>
    </row>
    <row r="1353" spans="1:15" ht="15.6">
      <c r="A1353" s="5"/>
      <c r="B1353" s="9"/>
      <c r="C1353" s="265" t="s">
        <v>1594</v>
      </c>
      <c r="D1353" s="266"/>
      <c r="E1353" s="266"/>
      <c r="F1353" s="266"/>
      <c r="G1353" s="267" t="s">
        <v>1530</v>
      </c>
      <c r="H1353" s="277" t="s">
        <v>158</v>
      </c>
      <c r="I1353" s="278">
        <v>41.1</v>
      </c>
      <c r="J1353" s="227">
        <v>30826.895955456293</v>
      </c>
      <c r="K1353" s="139">
        <f t="shared" ref="K1353:K1356" si="357">J1353*I1353</f>
        <v>1266985.4237692538</v>
      </c>
      <c r="L1353" s="10"/>
      <c r="M1353" s="5"/>
      <c r="N1353" s="367"/>
      <c r="O1353" s="367"/>
    </row>
    <row r="1354" spans="1:15" ht="26.4">
      <c r="A1354" s="5"/>
      <c r="B1354" s="9"/>
      <c r="C1354" s="265" t="s">
        <v>1595</v>
      </c>
      <c r="D1354" s="266"/>
      <c r="E1354" s="266"/>
      <c r="F1354" s="266"/>
      <c r="G1354" s="267" t="s">
        <v>1532</v>
      </c>
      <c r="H1354" s="277" t="s">
        <v>158</v>
      </c>
      <c r="I1354" s="278">
        <v>41.1</v>
      </c>
      <c r="J1354" s="227">
        <v>56258.560970624159</v>
      </c>
      <c r="K1354" s="139">
        <f t="shared" si="357"/>
        <v>2312226.8558926531</v>
      </c>
      <c r="L1354" s="10"/>
      <c r="M1354" s="5"/>
      <c r="N1354" s="367"/>
      <c r="O1354" s="367"/>
    </row>
    <row r="1355" spans="1:15" ht="15.6">
      <c r="A1355" s="5"/>
      <c r="B1355" s="9"/>
      <c r="C1355" s="265" t="s">
        <v>1596</v>
      </c>
      <c r="D1355" s="266"/>
      <c r="E1355" s="266"/>
      <c r="F1355" s="266"/>
      <c r="G1355" s="267" t="s">
        <v>1597</v>
      </c>
      <c r="H1355" s="277" t="s">
        <v>158</v>
      </c>
      <c r="I1355" s="278">
        <v>5.0999999999999996</v>
      </c>
      <c r="J1355" s="227">
        <v>79151.951533055297</v>
      </c>
      <c r="K1355" s="139">
        <f t="shared" si="357"/>
        <v>403674.95281858201</v>
      </c>
      <c r="L1355" s="10"/>
      <c r="M1355" s="5"/>
      <c r="N1355" s="367"/>
      <c r="O1355" s="367"/>
    </row>
    <row r="1356" spans="1:15" ht="16.2" thickBot="1">
      <c r="A1356" s="5"/>
      <c r="B1356" s="9"/>
      <c r="C1356" s="265" t="s">
        <v>1598</v>
      </c>
      <c r="D1356" s="266"/>
      <c r="E1356" s="266"/>
      <c r="F1356" s="266"/>
      <c r="G1356" s="267" t="s">
        <v>1599</v>
      </c>
      <c r="H1356" s="277" t="s">
        <v>158</v>
      </c>
      <c r="I1356" s="278">
        <v>17.7</v>
      </c>
      <c r="J1356" s="227">
        <v>79151.951533055297</v>
      </c>
      <c r="K1356" s="139">
        <f t="shared" si="357"/>
        <v>1400989.5421350787</v>
      </c>
      <c r="L1356" s="10"/>
      <c r="M1356" s="5"/>
      <c r="N1356" s="367"/>
      <c r="O1356" s="367"/>
    </row>
    <row r="1357" spans="1:15" ht="30" customHeight="1" thickBot="1">
      <c r="A1357" s="5"/>
      <c r="B1357" s="9"/>
      <c r="C1357" s="219">
        <v>36.14</v>
      </c>
      <c r="D1357" s="220"/>
      <c r="E1357" s="220"/>
      <c r="F1357" s="220"/>
      <c r="G1357" s="220" t="s">
        <v>1600</v>
      </c>
      <c r="H1357" s="220"/>
      <c r="I1357" s="221"/>
      <c r="J1357" s="222"/>
      <c r="K1357" s="223"/>
      <c r="L1357" s="10"/>
      <c r="M1357" s="5"/>
      <c r="N1357" s="367"/>
      <c r="O1357" s="367"/>
    </row>
    <row r="1358" spans="1:15" ht="15.6">
      <c r="A1358" s="5"/>
      <c r="B1358" s="9"/>
      <c r="C1358" s="265" t="s">
        <v>1601</v>
      </c>
      <c r="D1358" s="266"/>
      <c r="E1358" s="266"/>
      <c r="F1358" s="266"/>
      <c r="G1358" s="267" t="s">
        <v>1602</v>
      </c>
      <c r="H1358" s="277" t="s">
        <v>147</v>
      </c>
      <c r="I1358" s="278">
        <v>1</v>
      </c>
      <c r="J1358" s="227">
        <v>1317704.0889285221</v>
      </c>
      <c r="K1358" s="139">
        <f t="shared" ref="K1358:K1360" si="358">J1358*I1358</f>
        <v>1317704.0889285221</v>
      </c>
      <c r="L1358" s="10"/>
      <c r="M1358" s="5"/>
      <c r="N1358" s="367"/>
      <c r="O1358" s="367"/>
    </row>
    <row r="1359" spans="1:15" ht="26.4">
      <c r="A1359" s="5"/>
      <c r="B1359" s="9"/>
      <c r="C1359" s="265" t="s">
        <v>1603</v>
      </c>
      <c r="D1359" s="266"/>
      <c r="E1359" s="266"/>
      <c r="F1359" s="266"/>
      <c r="G1359" s="267" t="s">
        <v>1604</v>
      </c>
      <c r="H1359" s="277" t="s">
        <v>147</v>
      </c>
      <c r="I1359" s="278">
        <v>1</v>
      </c>
      <c r="J1359" s="227">
        <v>393369.64240416425</v>
      </c>
      <c r="K1359" s="139">
        <f t="shared" si="358"/>
        <v>393369.64240416425</v>
      </c>
      <c r="L1359" s="10"/>
      <c r="M1359" s="5"/>
      <c r="N1359" s="367"/>
      <c r="O1359" s="367"/>
    </row>
    <row r="1360" spans="1:15" ht="66">
      <c r="A1360" s="5"/>
      <c r="B1360" s="9"/>
      <c r="C1360" s="265" t="s">
        <v>1605</v>
      </c>
      <c r="D1360" s="266"/>
      <c r="E1360" s="266"/>
      <c r="F1360" s="266"/>
      <c r="G1360" s="267" t="s">
        <v>1606</v>
      </c>
      <c r="H1360" s="277" t="s">
        <v>147</v>
      </c>
      <c r="I1360" s="278">
        <v>1</v>
      </c>
      <c r="J1360" s="227">
        <v>6759464.0040281583</v>
      </c>
      <c r="K1360" s="139">
        <f t="shared" si="358"/>
        <v>6759464.0040281583</v>
      </c>
      <c r="L1360" s="10"/>
      <c r="M1360" s="5"/>
      <c r="N1360" s="367"/>
      <c r="O1360" s="367"/>
    </row>
    <row r="1361" spans="1:15" ht="30" customHeight="1" thickBot="1">
      <c r="A1361" s="5"/>
      <c r="B1361" s="9"/>
      <c r="C1361" s="140" t="s">
        <v>18</v>
      </c>
      <c r="D1361" s="159"/>
      <c r="E1361" s="159"/>
      <c r="F1361" s="159"/>
      <c r="G1361" s="162"/>
      <c r="H1361" s="161"/>
      <c r="I1361" s="249"/>
      <c r="J1361" s="143"/>
      <c r="K1361" s="345">
        <f>SUM(K1316:K1360)</f>
        <v>91922186.837848336</v>
      </c>
      <c r="L1361" s="10"/>
      <c r="M1361" s="5"/>
      <c r="N1361" s="367"/>
      <c r="O1361" s="367"/>
    </row>
    <row r="1362" spans="1:15" ht="30" customHeight="1" thickBot="1">
      <c r="A1362" s="5"/>
      <c r="B1362" s="9"/>
      <c r="C1362" s="132"/>
      <c r="D1362" s="133"/>
      <c r="E1362" s="133"/>
      <c r="F1362" s="133"/>
      <c r="G1362" s="133" t="s">
        <v>1607</v>
      </c>
      <c r="H1362" s="133"/>
      <c r="I1362" s="133"/>
      <c r="J1362" s="133"/>
      <c r="K1362" s="134"/>
      <c r="L1362" s="10"/>
      <c r="M1362" s="5"/>
      <c r="N1362" s="367"/>
      <c r="O1362" s="367"/>
    </row>
    <row r="1363" spans="1:15" ht="30" customHeight="1" thickBot="1">
      <c r="A1363" s="5"/>
      <c r="B1363" s="9"/>
      <c r="C1363" s="219">
        <v>37.1</v>
      </c>
      <c r="D1363" s="220"/>
      <c r="E1363" s="220"/>
      <c r="F1363" s="220"/>
      <c r="G1363" s="220" t="s">
        <v>293</v>
      </c>
      <c r="H1363" s="220"/>
      <c r="I1363" s="221"/>
      <c r="J1363" s="222"/>
      <c r="K1363" s="223"/>
      <c r="L1363" s="10"/>
      <c r="M1363" s="5"/>
      <c r="N1363" s="367"/>
      <c r="O1363" s="367"/>
    </row>
    <row r="1364" spans="1:15" ht="26.4">
      <c r="A1364" s="5"/>
      <c r="B1364" s="9"/>
      <c r="C1364" s="265" t="s">
        <v>1608</v>
      </c>
      <c r="D1364" s="266"/>
      <c r="E1364" s="266"/>
      <c r="F1364" s="266"/>
      <c r="G1364" s="267" t="s">
        <v>165</v>
      </c>
      <c r="H1364" s="277" t="s">
        <v>166</v>
      </c>
      <c r="I1364" s="278">
        <v>199</v>
      </c>
      <c r="J1364" s="227">
        <v>44068.973138951784</v>
      </c>
      <c r="K1364" s="139">
        <f t="shared" ref="K1364:K1366" si="359">J1364*I1364</f>
        <v>8769725.6546514053</v>
      </c>
      <c r="L1364" s="10"/>
      <c r="M1364" s="5"/>
      <c r="N1364" s="367"/>
      <c r="O1364" s="367"/>
    </row>
    <row r="1365" spans="1:15" ht="26.4">
      <c r="A1365" s="5"/>
      <c r="B1365" s="9"/>
      <c r="C1365" s="265"/>
      <c r="D1365" s="266"/>
      <c r="E1365" s="266"/>
      <c r="F1365" s="266"/>
      <c r="G1365" s="267" t="s">
        <v>168</v>
      </c>
      <c r="H1365" s="277" t="s">
        <v>169</v>
      </c>
      <c r="I1365" s="278">
        <v>7166</v>
      </c>
      <c r="J1365" s="227">
        <v>2522.8994422851333</v>
      </c>
      <c r="K1365" s="139">
        <f t="shared" si="359"/>
        <v>18079097.403415266</v>
      </c>
      <c r="L1365" s="10"/>
      <c r="M1365" s="5"/>
      <c r="N1365" s="367"/>
      <c r="O1365" s="367"/>
    </row>
    <row r="1366" spans="1:15" ht="16.2" thickBot="1">
      <c r="A1366" s="5"/>
      <c r="B1366" s="9"/>
      <c r="C1366" s="265"/>
      <c r="D1366" s="266"/>
      <c r="E1366" s="266"/>
      <c r="F1366" s="266"/>
      <c r="G1366" s="267" t="s">
        <v>170</v>
      </c>
      <c r="H1366" s="277" t="s">
        <v>166</v>
      </c>
      <c r="I1366" s="278">
        <v>199</v>
      </c>
      <c r="J1366" s="227">
        <v>21063.764318690835</v>
      </c>
      <c r="K1366" s="139">
        <f t="shared" si="359"/>
        <v>4191689.0994194765</v>
      </c>
      <c r="L1366" s="10"/>
      <c r="M1366" s="5"/>
      <c r="N1366" s="367"/>
      <c r="O1366" s="367"/>
    </row>
    <row r="1367" spans="1:15" ht="30" customHeight="1" thickBot="1">
      <c r="A1367" s="5"/>
      <c r="B1367" s="9"/>
      <c r="C1367" s="219">
        <v>37.200000000000003</v>
      </c>
      <c r="D1367" s="220"/>
      <c r="E1367" s="220"/>
      <c r="F1367" s="220"/>
      <c r="G1367" s="220" t="s">
        <v>864</v>
      </c>
      <c r="H1367" s="220"/>
      <c r="I1367" s="221"/>
      <c r="J1367" s="222"/>
      <c r="K1367" s="223"/>
      <c r="L1367" s="10"/>
      <c r="M1367" s="5"/>
      <c r="N1367" s="367"/>
      <c r="O1367" s="367"/>
    </row>
    <row r="1368" spans="1:15" ht="26.4">
      <c r="A1368" s="5"/>
      <c r="B1368" s="9"/>
      <c r="C1368" s="265" t="s">
        <v>1609</v>
      </c>
      <c r="D1368" s="266"/>
      <c r="E1368" s="266"/>
      <c r="F1368" s="266"/>
      <c r="G1368" s="267" t="s">
        <v>1610</v>
      </c>
      <c r="H1368" s="277" t="s">
        <v>166</v>
      </c>
      <c r="I1368" s="278">
        <v>137</v>
      </c>
      <c r="J1368" s="227">
        <v>107954.93702179199</v>
      </c>
      <c r="K1368" s="139">
        <f t="shared" ref="K1368:K1369" si="360">J1368*I1368</f>
        <v>14789826.371985503</v>
      </c>
      <c r="L1368" s="10"/>
      <c r="M1368" s="5"/>
      <c r="N1368" s="367"/>
      <c r="O1368" s="367"/>
    </row>
    <row r="1369" spans="1:15" ht="16.2" thickBot="1">
      <c r="A1369" s="5"/>
      <c r="B1369" s="9"/>
      <c r="C1369" s="265"/>
      <c r="D1369" s="266"/>
      <c r="E1369" s="266"/>
      <c r="F1369" s="266"/>
      <c r="G1369" s="267" t="s">
        <v>203</v>
      </c>
      <c r="H1369" s="277" t="s">
        <v>204</v>
      </c>
      <c r="I1369" s="278">
        <v>4726.5</v>
      </c>
      <c r="J1369" s="227">
        <v>2522.8994422851333</v>
      </c>
      <c r="K1369" s="139">
        <f t="shared" si="360"/>
        <v>11924484.213960683</v>
      </c>
      <c r="L1369" s="10"/>
      <c r="M1369" s="5"/>
      <c r="N1369" s="367"/>
      <c r="O1369" s="367"/>
    </row>
    <row r="1370" spans="1:15" ht="30" customHeight="1" thickBot="1">
      <c r="A1370" s="5"/>
      <c r="B1370" s="9"/>
      <c r="C1370" s="219">
        <v>37.5</v>
      </c>
      <c r="D1370" s="220"/>
      <c r="E1370" s="220"/>
      <c r="F1370" s="220"/>
      <c r="G1370" s="220" t="s">
        <v>821</v>
      </c>
      <c r="H1370" s="220"/>
      <c r="I1370" s="221"/>
      <c r="J1370" s="222"/>
      <c r="K1370" s="223"/>
      <c r="L1370" s="10"/>
      <c r="M1370" s="5"/>
      <c r="N1370" s="367"/>
      <c r="O1370" s="367"/>
    </row>
    <row r="1371" spans="1:15" ht="16.2" thickBot="1">
      <c r="A1371" s="5"/>
      <c r="B1371" s="9"/>
      <c r="C1371" s="265" t="s">
        <v>1611</v>
      </c>
      <c r="D1371" s="266"/>
      <c r="E1371" s="266"/>
      <c r="F1371" s="266"/>
      <c r="G1371" s="267" t="s">
        <v>297</v>
      </c>
      <c r="H1371" s="277" t="s">
        <v>158</v>
      </c>
      <c r="I1371" s="278">
        <v>147</v>
      </c>
      <c r="J1371" s="227">
        <v>55791.719744184695</v>
      </c>
      <c r="K1371" s="139">
        <f t="shared" ref="K1371" si="361">J1371*I1371</f>
        <v>8201382.8023951501</v>
      </c>
      <c r="L1371" s="10"/>
      <c r="M1371" s="5"/>
      <c r="N1371" s="367"/>
      <c r="O1371" s="367"/>
    </row>
    <row r="1372" spans="1:15" ht="30" customHeight="1" thickBot="1">
      <c r="A1372" s="5"/>
      <c r="B1372" s="9"/>
      <c r="C1372" s="219">
        <v>37.6</v>
      </c>
      <c r="D1372" s="220"/>
      <c r="E1372" s="220"/>
      <c r="F1372" s="220"/>
      <c r="G1372" s="220" t="s">
        <v>296</v>
      </c>
      <c r="H1372" s="220"/>
      <c r="I1372" s="221"/>
      <c r="J1372" s="222"/>
      <c r="K1372" s="223"/>
      <c r="L1372" s="10"/>
      <c r="M1372" s="5"/>
      <c r="N1372" s="367"/>
      <c r="O1372" s="367"/>
    </row>
    <row r="1373" spans="1:15" ht="15.6">
      <c r="A1373" s="5"/>
      <c r="B1373" s="9"/>
      <c r="C1373" s="265" t="s">
        <v>1612</v>
      </c>
      <c r="D1373" s="266"/>
      <c r="E1373" s="266"/>
      <c r="F1373" s="266"/>
      <c r="G1373" s="267" t="s">
        <v>1613</v>
      </c>
      <c r="H1373" s="277" t="s">
        <v>166</v>
      </c>
      <c r="I1373" s="278">
        <v>6.1984999999999992</v>
      </c>
      <c r="J1373" s="227">
        <v>1739715.9780757928</v>
      </c>
      <c r="K1373" s="139">
        <f t="shared" ref="K1373:K1377" si="362">J1373*I1373</f>
        <v>10783629.4901028</v>
      </c>
      <c r="L1373" s="10"/>
      <c r="M1373" s="5"/>
      <c r="N1373" s="367"/>
      <c r="O1373" s="367"/>
    </row>
    <row r="1374" spans="1:15" ht="15.6">
      <c r="A1374" s="5"/>
      <c r="B1374" s="9"/>
      <c r="C1374" s="265" t="s">
        <v>1614</v>
      </c>
      <c r="D1374" s="266"/>
      <c r="E1374" s="266"/>
      <c r="F1374" s="266"/>
      <c r="G1374" s="267" t="s">
        <v>1615</v>
      </c>
      <c r="H1374" s="277" t="s">
        <v>166</v>
      </c>
      <c r="I1374" s="278">
        <v>35</v>
      </c>
      <c r="J1374" s="227">
        <v>1401812.3847398839</v>
      </c>
      <c r="K1374" s="139">
        <f t="shared" si="362"/>
        <v>49063433.465895936</v>
      </c>
      <c r="L1374" s="10"/>
      <c r="M1374" s="5"/>
      <c r="N1374" s="367"/>
      <c r="O1374" s="367"/>
    </row>
    <row r="1375" spans="1:15" ht="15.6">
      <c r="A1375" s="5"/>
      <c r="B1375" s="9"/>
      <c r="C1375" s="265" t="s">
        <v>1616</v>
      </c>
      <c r="D1375" s="266"/>
      <c r="E1375" s="266"/>
      <c r="F1375" s="266"/>
      <c r="G1375" s="267" t="s">
        <v>825</v>
      </c>
      <c r="H1375" s="277" t="s">
        <v>166</v>
      </c>
      <c r="I1375" s="278">
        <v>14.3</v>
      </c>
      <c r="J1375" s="227">
        <v>1641164.9565374879</v>
      </c>
      <c r="K1375" s="139">
        <f t="shared" si="362"/>
        <v>23468658.878486078</v>
      </c>
      <c r="L1375" s="10"/>
      <c r="M1375" s="5"/>
      <c r="N1375" s="367"/>
      <c r="O1375" s="367"/>
    </row>
    <row r="1376" spans="1:15" ht="15.6">
      <c r="A1376" s="5"/>
      <c r="B1376" s="9"/>
      <c r="C1376" s="265" t="s">
        <v>1617</v>
      </c>
      <c r="D1376" s="266"/>
      <c r="E1376" s="266"/>
      <c r="F1376" s="266"/>
      <c r="G1376" s="267" t="s">
        <v>827</v>
      </c>
      <c r="H1376" s="277" t="s">
        <v>166</v>
      </c>
      <c r="I1376" s="278">
        <v>8.3000000000000007</v>
      </c>
      <c r="J1376" s="227">
        <v>2198435.0058121448</v>
      </c>
      <c r="K1376" s="139">
        <f t="shared" si="362"/>
        <v>18247010.548240803</v>
      </c>
      <c r="L1376" s="10"/>
      <c r="M1376" s="5"/>
      <c r="N1376" s="367"/>
      <c r="O1376" s="367"/>
    </row>
    <row r="1377" spans="1:15" ht="16.2" thickBot="1">
      <c r="A1377" s="5"/>
      <c r="B1377" s="9"/>
      <c r="C1377" s="265" t="s">
        <v>1618</v>
      </c>
      <c r="D1377" s="266"/>
      <c r="E1377" s="266"/>
      <c r="F1377" s="266"/>
      <c r="G1377" s="267" t="s">
        <v>829</v>
      </c>
      <c r="H1377" s="277" t="s">
        <v>166</v>
      </c>
      <c r="I1377" s="278">
        <v>11.9</v>
      </c>
      <c r="J1377" s="227">
        <v>2031133.9261754029</v>
      </c>
      <c r="K1377" s="139">
        <f t="shared" si="362"/>
        <v>24170493.721487295</v>
      </c>
      <c r="L1377" s="10"/>
      <c r="M1377" s="5"/>
      <c r="N1377" s="367"/>
      <c r="O1377" s="367"/>
    </row>
    <row r="1378" spans="1:15" ht="30" customHeight="1" thickBot="1">
      <c r="A1378" s="5"/>
      <c r="B1378" s="9"/>
      <c r="C1378" s="219">
        <v>37.700000000000003</v>
      </c>
      <c r="D1378" s="220"/>
      <c r="E1378" s="220"/>
      <c r="F1378" s="220"/>
      <c r="G1378" s="220" t="s">
        <v>300</v>
      </c>
      <c r="H1378" s="220"/>
      <c r="I1378" s="221"/>
      <c r="J1378" s="222"/>
      <c r="K1378" s="223"/>
      <c r="L1378" s="10"/>
      <c r="M1378" s="5"/>
      <c r="N1378" s="367"/>
      <c r="O1378" s="367"/>
    </row>
    <row r="1379" spans="1:15" ht="16.2" thickBot="1">
      <c r="A1379" s="5"/>
      <c r="B1379" s="9"/>
      <c r="C1379" s="265" t="s">
        <v>1619</v>
      </c>
      <c r="D1379" s="266"/>
      <c r="E1379" s="266"/>
      <c r="F1379" s="266"/>
      <c r="G1379" s="267" t="s">
        <v>780</v>
      </c>
      <c r="H1379" s="277" t="s">
        <v>302</v>
      </c>
      <c r="I1379" s="278">
        <v>12013.1</v>
      </c>
      <c r="J1379" s="227">
        <v>10510.916236002327</v>
      </c>
      <c r="K1379" s="139">
        <f t="shared" ref="K1379" si="363">J1379*I1379</f>
        <v>126268687.83471957</v>
      </c>
      <c r="L1379" s="10"/>
      <c r="M1379" s="5"/>
      <c r="N1379" s="367"/>
      <c r="O1379" s="367"/>
    </row>
    <row r="1380" spans="1:15" ht="30" customHeight="1" thickBot="1">
      <c r="A1380" s="5"/>
      <c r="B1380" s="9"/>
      <c r="C1380" s="219"/>
      <c r="D1380" s="220"/>
      <c r="E1380" s="220"/>
      <c r="F1380" s="220"/>
      <c r="G1380" s="220" t="s">
        <v>831</v>
      </c>
      <c r="H1380" s="220"/>
      <c r="I1380" s="221"/>
      <c r="J1380" s="222"/>
      <c r="K1380" s="223"/>
      <c r="L1380" s="10"/>
      <c r="M1380" s="5"/>
      <c r="N1380" s="367"/>
      <c r="O1380" s="367"/>
    </row>
    <row r="1381" spans="1:15" ht="30" customHeight="1" thickBot="1">
      <c r="A1381" s="5"/>
      <c r="B1381" s="9"/>
      <c r="C1381" s="219">
        <v>37.799999999999997</v>
      </c>
      <c r="D1381" s="220"/>
      <c r="E1381" s="220"/>
      <c r="F1381" s="220"/>
      <c r="G1381" s="220" t="s">
        <v>832</v>
      </c>
      <c r="H1381" s="220"/>
      <c r="I1381" s="221"/>
      <c r="J1381" s="222"/>
      <c r="K1381" s="223"/>
      <c r="L1381" s="10"/>
      <c r="M1381" s="5"/>
      <c r="N1381" s="367"/>
      <c r="O1381" s="367"/>
    </row>
    <row r="1382" spans="1:15" ht="16.2" thickBot="1">
      <c r="A1382" s="5"/>
      <c r="B1382" s="9"/>
      <c r="C1382" s="265" t="s">
        <v>1620</v>
      </c>
      <c r="D1382" s="266"/>
      <c r="E1382" s="266"/>
      <c r="F1382" s="266"/>
      <c r="G1382" s="267" t="s">
        <v>783</v>
      </c>
      <c r="H1382" s="277" t="s">
        <v>158</v>
      </c>
      <c r="I1382" s="278">
        <v>435.4</v>
      </c>
      <c r="J1382" s="227">
        <v>197252.99772467985</v>
      </c>
      <c r="K1382" s="139">
        <f t="shared" ref="K1382" si="364">J1382*I1382</f>
        <v>85883955.209325597</v>
      </c>
      <c r="L1382" s="10"/>
      <c r="M1382" s="5"/>
      <c r="N1382" s="367"/>
      <c r="O1382" s="367"/>
    </row>
    <row r="1383" spans="1:15" ht="30" customHeight="1" thickBot="1">
      <c r="A1383" s="5"/>
      <c r="B1383" s="9"/>
      <c r="C1383" s="219">
        <v>37.9</v>
      </c>
      <c r="D1383" s="220"/>
      <c r="E1383" s="220"/>
      <c r="F1383" s="220"/>
      <c r="G1383" s="220" t="s">
        <v>844</v>
      </c>
      <c r="H1383" s="220"/>
      <c r="I1383" s="221"/>
      <c r="J1383" s="222"/>
      <c r="K1383" s="223"/>
      <c r="L1383" s="10"/>
      <c r="M1383" s="5"/>
      <c r="N1383" s="367"/>
      <c r="O1383" s="367"/>
    </row>
    <row r="1384" spans="1:15" ht="79.2">
      <c r="A1384" s="5"/>
      <c r="B1384" s="9"/>
      <c r="C1384" s="265" t="s">
        <v>1621</v>
      </c>
      <c r="D1384" s="266"/>
      <c r="E1384" s="266"/>
      <c r="F1384" s="266"/>
      <c r="G1384" s="267" t="s">
        <v>846</v>
      </c>
      <c r="H1384" s="277" t="s">
        <v>12</v>
      </c>
      <c r="I1384" s="278">
        <v>1</v>
      </c>
      <c r="J1384" s="227">
        <v>16917962.63682827</v>
      </c>
      <c r="K1384" s="139">
        <f t="shared" ref="K1384:K1385" si="365">J1384*I1384</f>
        <v>16917962.63682827</v>
      </c>
      <c r="L1384" s="10"/>
      <c r="M1384" s="5"/>
      <c r="N1384" s="367"/>
      <c r="O1384" s="367"/>
    </row>
    <row r="1385" spans="1:15" ht="27" thickBot="1">
      <c r="A1385" s="5"/>
      <c r="B1385" s="9"/>
      <c r="C1385" s="265" t="s">
        <v>1622</v>
      </c>
      <c r="D1385" s="266"/>
      <c r="E1385" s="266"/>
      <c r="F1385" s="266"/>
      <c r="G1385" s="267" t="s">
        <v>835</v>
      </c>
      <c r="H1385" s="277" t="s">
        <v>152</v>
      </c>
      <c r="I1385" s="278">
        <v>161.30000000000001</v>
      </c>
      <c r="J1385" s="227">
        <v>128237.37126389702</v>
      </c>
      <c r="K1385" s="139">
        <f t="shared" si="365"/>
        <v>20684687.984866589</v>
      </c>
      <c r="L1385" s="10"/>
      <c r="M1385" s="5"/>
      <c r="N1385" s="367"/>
      <c r="O1385" s="367"/>
    </row>
    <row r="1386" spans="1:15" ht="30" customHeight="1" thickBot="1">
      <c r="A1386" s="5"/>
      <c r="B1386" s="9"/>
      <c r="C1386" s="219">
        <v>38.9</v>
      </c>
      <c r="D1386" s="220"/>
      <c r="E1386" s="220"/>
      <c r="F1386" s="220"/>
      <c r="G1386" s="220" t="s">
        <v>1623</v>
      </c>
      <c r="H1386" s="220"/>
      <c r="I1386" s="221"/>
      <c r="J1386" s="222"/>
      <c r="K1386" s="223"/>
      <c r="L1386" s="10"/>
      <c r="M1386" s="5"/>
      <c r="N1386" s="367"/>
      <c r="O1386" s="367"/>
    </row>
    <row r="1387" spans="1:15" ht="15.6">
      <c r="A1387" s="5"/>
      <c r="B1387" s="9"/>
      <c r="C1387" s="265" t="s">
        <v>1624</v>
      </c>
      <c r="D1387" s="266"/>
      <c r="E1387" s="266"/>
      <c r="F1387" s="266"/>
      <c r="G1387" s="267" t="s">
        <v>803</v>
      </c>
      <c r="H1387" s="277" t="s">
        <v>158</v>
      </c>
      <c r="I1387" s="278">
        <v>132</v>
      </c>
      <c r="J1387" s="227">
        <v>29044.792471293666</v>
      </c>
      <c r="K1387" s="139">
        <f t="shared" ref="K1387:K1388" si="366">J1387*I1387</f>
        <v>3833912.606210764</v>
      </c>
      <c r="L1387" s="10"/>
      <c r="M1387" s="5"/>
      <c r="N1387" s="367"/>
      <c r="O1387" s="367"/>
    </row>
    <row r="1388" spans="1:15" ht="15.6">
      <c r="A1388" s="5"/>
      <c r="B1388" s="9"/>
      <c r="C1388" s="265" t="s">
        <v>1624</v>
      </c>
      <c r="D1388" s="266"/>
      <c r="E1388" s="266"/>
      <c r="F1388" s="266"/>
      <c r="G1388" s="267" t="s">
        <v>799</v>
      </c>
      <c r="H1388" s="277" t="s">
        <v>158</v>
      </c>
      <c r="I1388" s="278">
        <v>435.4</v>
      </c>
      <c r="J1388" s="227">
        <v>18563.228527971663</v>
      </c>
      <c r="K1388" s="139">
        <f t="shared" si="366"/>
        <v>8082429.701078862</v>
      </c>
      <c r="L1388" s="10"/>
      <c r="M1388" s="5"/>
      <c r="N1388" s="367"/>
      <c r="O1388" s="367"/>
    </row>
    <row r="1389" spans="1:15" ht="30" customHeight="1" thickBot="1">
      <c r="A1389" s="5"/>
      <c r="B1389" s="9"/>
      <c r="C1389" s="140" t="s">
        <v>18</v>
      </c>
      <c r="D1389" s="159"/>
      <c r="E1389" s="159"/>
      <c r="F1389" s="159"/>
      <c r="G1389" s="162"/>
      <c r="H1389" s="161"/>
      <c r="I1389" s="249"/>
      <c r="J1389" s="143"/>
      <c r="K1389" s="345">
        <f>SUM(K1364:K1388)</f>
        <v>453361067.62307</v>
      </c>
      <c r="L1389" s="10"/>
      <c r="M1389" s="5"/>
      <c r="N1389" s="367"/>
      <c r="O1389" s="367"/>
    </row>
    <row r="1390" spans="1:15" ht="30" customHeight="1" thickBot="1">
      <c r="A1390" s="5"/>
      <c r="B1390" s="9"/>
      <c r="C1390" s="132"/>
      <c r="D1390" s="133"/>
      <c r="E1390" s="133"/>
      <c r="F1390" s="133"/>
      <c r="G1390" s="133" t="s">
        <v>1625</v>
      </c>
      <c r="H1390" s="133"/>
      <c r="I1390" s="133"/>
      <c r="J1390" s="133"/>
      <c r="K1390" s="134"/>
      <c r="L1390" s="10"/>
      <c r="M1390" s="5"/>
      <c r="N1390" s="367"/>
      <c r="O1390" s="367"/>
    </row>
    <row r="1391" spans="1:15" ht="30" customHeight="1" thickBot="1">
      <c r="A1391" s="5"/>
      <c r="B1391" s="9"/>
      <c r="C1391" s="219">
        <v>38.1</v>
      </c>
      <c r="D1391" s="220"/>
      <c r="E1391" s="220"/>
      <c r="F1391" s="220"/>
      <c r="G1391" s="220" t="s">
        <v>93</v>
      </c>
      <c r="H1391" s="220"/>
      <c r="I1391" s="221"/>
      <c r="J1391" s="222"/>
      <c r="K1391" s="223"/>
      <c r="L1391" s="10"/>
      <c r="M1391" s="5"/>
      <c r="N1391" s="367"/>
      <c r="O1391" s="367"/>
    </row>
    <row r="1392" spans="1:15" ht="15.6">
      <c r="A1392" s="5"/>
      <c r="B1392" s="9"/>
      <c r="C1392" s="265" t="s">
        <v>1626</v>
      </c>
      <c r="D1392" s="266"/>
      <c r="E1392" s="266"/>
      <c r="F1392" s="266"/>
      <c r="G1392" s="267" t="s">
        <v>1627</v>
      </c>
      <c r="H1392" s="277" t="s">
        <v>158</v>
      </c>
      <c r="I1392" s="278">
        <v>1489.6</v>
      </c>
      <c r="J1392" s="227">
        <v>25119.971621467266</v>
      </c>
      <c r="K1392" s="139">
        <f t="shared" ref="K1392:K1393" si="367">J1392*I1392</f>
        <v>37418709.727337636</v>
      </c>
      <c r="L1392" s="10"/>
      <c r="M1392" s="5"/>
      <c r="N1392" s="367"/>
      <c r="O1392" s="367"/>
    </row>
    <row r="1393" spans="1:15" ht="27" thickBot="1">
      <c r="A1393" s="5"/>
      <c r="B1393" s="9"/>
      <c r="C1393" s="265" t="s">
        <v>1628</v>
      </c>
      <c r="D1393" s="266"/>
      <c r="E1393" s="266"/>
      <c r="F1393" s="266"/>
      <c r="G1393" s="267" t="s">
        <v>1629</v>
      </c>
      <c r="H1393" s="277" t="s">
        <v>158</v>
      </c>
      <c r="I1393" s="278">
        <v>619.5</v>
      </c>
      <c r="J1393" s="227">
        <v>79814.47471069693</v>
      </c>
      <c r="K1393" s="139">
        <f t="shared" si="367"/>
        <v>49445067.083276749</v>
      </c>
      <c r="L1393" s="10"/>
      <c r="M1393" s="5"/>
      <c r="N1393" s="367"/>
      <c r="O1393" s="367"/>
    </row>
    <row r="1394" spans="1:15" ht="30" customHeight="1" thickBot="1">
      <c r="A1394" s="5"/>
      <c r="B1394" s="9"/>
      <c r="C1394" s="219">
        <v>38.200000000000003</v>
      </c>
      <c r="D1394" s="220"/>
      <c r="E1394" s="220"/>
      <c r="F1394" s="220"/>
      <c r="G1394" s="220" t="s">
        <v>293</v>
      </c>
      <c r="H1394" s="220"/>
      <c r="I1394" s="221"/>
      <c r="J1394" s="222"/>
      <c r="K1394" s="223"/>
      <c r="L1394" s="10"/>
      <c r="M1394" s="5"/>
      <c r="N1394" s="367"/>
      <c r="O1394" s="367"/>
    </row>
    <row r="1395" spans="1:15" ht="26.4">
      <c r="A1395" s="5"/>
      <c r="B1395" s="9"/>
      <c r="C1395" s="265" t="s">
        <v>1630</v>
      </c>
      <c r="D1395" s="266"/>
      <c r="E1395" s="266"/>
      <c r="F1395" s="266"/>
      <c r="G1395" s="267" t="s">
        <v>167</v>
      </c>
      <c r="H1395" s="277" t="s">
        <v>166</v>
      </c>
      <c r="I1395" s="278">
        <v>744.8</v>
      </c>
      <c r="J1395" s="227">
        <v>23128.208903873739</v>
      </c>
      <c r="K1395" s="139">
        <f t="shared" ref="K1395:K1417" si="368">J1395*I1395</f>
        <v>17225889.991605159</v>
      </c>
      <c r="L1395" s="10"/>
      <c r="M1395" s="5"/>
      <c r="N1395" s="367"/>
      <c r="O1395" s="367"/>
    </row>
    <row r="1396" spans="1:15" ht="15.6">
      <c r="A1396" s="5"/>
      <c r="B1396" s="9"/>
      <c r="C1396" s="265" t="s">
        <v>1631</v>
      </c>
      <c r="D1396" s="266"/>
      <c r="E1396" s="266"/>
      <c r="F1396" s="266"/>
      <c r="G1396" s="267" t="s">
        <v>863</v>
      </c>
      <c r="H1396" s="277" t="s">
        <v>158</v>
      </c>
      <c r="I1396" s="278">
        <v>1489.6</v>
      </c>
      <c r="J1396" s="227">
        <v>8067.6873024209353</v>
      </c>
      <c r="K1396" s="139">
        <f t="shared" si="368"/>
        <v>12017627.005686225</v>
      </c>
      <c r="L1396" s="10"/>
      <c r="M1396" s="5"/>
      <c r="N1396" s="367"/>
      <c r="O1396" s="367"/>
    </row>
    <row r="1397" spans="1:15" ht="26.4">
      <c r="A1397" s="5"/>
      <c r="B1397" s="9"/>
      <c r="C1397" s="265"/>
      <c r="D1397" s="266"/>
      <c r="E1397" s="266"/>
      <c r="F1397" s="266"/>
      <c r="G1397" s="267" t="s">
        <v>168</v>
      </c>
      <c r="H1397" s="277" t="s">
        <v>169</v>
      </c>
      <c r="I1397" s="278">
        <v>26820</v>
      </c>
      <c r="J1397" s="227">
        <v>2522.8994422851333</v>
      </c>
      <c r="K1397" s="139">
        <f t="shared" si="368"/>
        <v>67664163.042087272</v>
      </c>
      <c r="L1397" s="10"/>
      <c r="M1397" s="5"/>
      <c r="N1397" s="367"/>
      <c r="O1397" s="367"/>
    </row>
    <row r="1398" spans="1:15" ht="16.2" thickBot="1">
      <c r="A1398" s="5"/>
      <c r="B1398" s="9"/>
      <c r="C1398" s="265"/>
      <c r="D1398" s="266"/>
      <c r="E1398" s="266"/>
      <c r="F1398" s="266"/>
      <c r="G1398" s="267" t="s">
        <v>170</v>
      </c>
      <c r="H1398" s="277" t="s">
        <v>166</v>
      </c>
      <c r="I1398" s="278">
        <v>744.8</v>
      </c>
      <c r="J1398" s="227">
        <v>21063.764318690835</v>
      </c>
      <c r="K1398" s="139">
        <f t="shared" si="368"/>
        <v>15688291.664560933</v>
      </c>
      <c r="L1398" s="10"/>
      <c r="M1398" s="5"/>
      <c r="N1398" s="367"/>
      <c r="O1398" s="367"/>
    </row>
    <row r="1399" spans="1:15" ht="30" customHeight="1" thickBot="1">
      <c r="A1399" s="5"/>
      <c r="B1399" s="9"/>
      <c r="C1399" s="219">
        <v>38.299999999999997</v>
      </c>
      <c r="D1399" s="220"/>
      <c r="E1399" s="220"/>
      <c r="F1399" s="220"/>
      <c r="G1399" s="220" t="s">
        <v>864</v>
      </c>
      <c r="H1399" s="220"/>
      <c r="I1399" s="221"/>
      <c r="J1399" s="222"/>
      <c r="K1399" s="223"/>
      <c r="L1399" s="10"/>
      <c r="M1399" s="5"/>
      <c r="N1399" s="367"/>
      <c r="O1399" s="367"/>
    </row>
    <row r="1400" spans="1:15" ht="26.4">
      <c r="A1400" s="5"/>
      <c r="B1400" s="9"/>
      <c r="C1400" s="265" t="s">
        <v>1632</v>
      </c>
      <c r="D1400" s="266"/>
      <c r="E1400" s="266"/>
      <c r="F1400" s="266"/>
      <c r="G1400" s="267" t="s">
        <v>202</v>
      </c>
      <c r="H1400" s="277" t="s">
        <v>166</v>
      </c>
      <c r="I1400" s="278">
        <v>1489.6</v>
      </c>
      <c r="J1400" s="227">
        <v>93401.790765241967</v>
      </c>
      <c r="K1400" s="139">
        <f t="shared" si="368"/>
        <v>139131307.52390441</v>
      </c>
      <c r="L1400" s="10"/>
      <c r="M1400" s="5"/>
      <c r="N1400" s="367"/>
      <c r="O1400" s="367"/>
    </row>
    <row r="1401" spans="1:15" ht="15.6">
      <c r="A1401" s="5"/>
      <c r="B1401" s="9"/>
      <c r="C1401" s="265" t="s">
        <v>1633</v>
      </c>
      <c r="D1401" s="266"/>
      <c r="E1401" s="266"/>
      <c r="F1401" s="266"/>
      <c r="G1401" s="267" t="s">
        <v>1634</v>
      </c>
      <c r="H1401" s="277" t="s">
        <v>166</v>
      </c>
      <c r="I1401" s="278">
        <v>295.5</v>
      </c>
      <c r="J1401" s="227">
        <v>140442.33410602101</v>
      </c>
      <c r="K1401" s="139">
        <f t="shared" si="368"/>
        <v>41500709.728329211</v>
      </c>
      <c r="L1401" s="10"/>
      <c r="M1401" s="5"/>
      <c r="N1401" s="367"/>
      <c r="O1401" s="367"/>
    </row>
    <row r="1402" spans="1:15" ht="26.4">
      <c r="A1402" s="5"/>
      <c r="B1402" s="9"/>
      <c r="C1402" s="265" t="s">
        <v>1635</v>
      </c>
      <c r="D1402" s="266"/>
      <c r="E1402" s="266"/>
      <c r="F1402" s="266"/>
      <c r="G1402" s="267" t="s">
        <v>867</v>
      </c>
      <c r="H1402" s="277" t="s">
        <v>166</v>
      </c>
      <c r="I1402" s="278">
        <v>348.5</v>
      </c>
      <c r="J1402" s="227">
        <v>161749.30313549167</v>
      </c>
      <c r="K1402" s="139">
        <f t="shared" si="368"/>
        <v>56369632.142718852</v>
      </c>
      <c r="L1402" s="10"/>
      <c r="M1402" s="5"/>
      <c r="N1402" s="367"/>
      <c r="O1402" s="367"/>
    </row>
    <row r="1403" spans="1:15" ht="16.2" thickBot="1">
      <c r="A1403" s="5"/>
      <c r="B1403" s="9"/>
      <c r="C1403" s="265"/>
      <c r="D1403" s="266"/>
      <c r="E1403" s="266"/>
      <c r="F1403" s="266"/>
      <c r="G1403" s="267" t="s">
        <v>203</v>
      </c>
      <c r="H1403" s="277" t="s">
        <v>204</v>
      </c>
      <c r="I1403" s="278">
        <v>36210.6</v>
      </c>
      <c r="J1403" s="227">
        <v>2522.8994422851333</v>
      </c>
      <c r="K1403" s="139">
        <f t="shared" si="368"/>
        <v>91355702.544810042</v>
      </c>
      <c r="L1403" s="10"/>
      <c r="M1403" s="5"/>
      <c r="N1403" s="367"/>
      <c r="O1403" s="367"/>
    </row>
    <row r="1404" spans="1:15" ht="30" customHeight="1" thickBot="1">
      <c r="A1404" s="5"/>
      <c r="B1404" s="9"/>
      <c r="C1404" s="219">
        <v>38.4</v>
      </c>
      <c r="D1404" s="220"/>
      <c r="E1404" s="220"/>
      <c r="F1404" s="220"/>
      <c r="G1404" s="220" t="s">
        <v>1636</v>
      </c>
      <c r="H1404" s="220"/>
      <c r="I1404" s="221"/>
      <c r="J1404" s="222"/>
      <c r="K1404" s="223"/>
      <c r="L1404" s="10"/>
      <c r="M1404" s="5"/>
      <c r="N1404" s="367"/>
      <c r="O1404" s="367"/>
    </row>
    <row r="1405" spans="1:15" ht="16.2" thickBot="1">
      <c r="A1405" s="5"/>
      <c r="B1405" s="9"/>
      <c r="C1405" s="265" t="s">
        <v>1637</v>
      </c>
      <c r="D1405" s="266"/>
      <c r="E1405" s="266"/>
      <c r="F1405" s="266"/>
      <c r="G1405" s="267" t="s">
        <v>1638</v>
      </c>
      <c r="H1405" s="277" t="s">
        <v>158</v>
      </c>
      <c r="I1405" s="278">
        <v>9.6</v>
      </c>
      <c r="J1405" s="227">
        <v>362587.47375183989</v>
      </c>
      <c r="K1405" s="139">
        <f t="shared" si="368"/>
        <v>3480839.7480176627</v>
      </c>
      <c r="L1405" s="10"/>
      <c r="M1405" s="5"/>
      <c r="N1405" s="367"/>
      <c r="O1405" s="367"/>
    </row>
    <row r="1406" spans="1:15" ht="30" customHeight="1" thickBot="1">
      <c r="A1406" s="5"/>
      <c r="B1406" s="9"/>
      <c r="C1406" s="219">
        <v>38.5</v>
      </c>
      <c r="D1406" s="220"/>
      <c r="E1406" s="220"/>
      <c r="F1406" s="220"/>
      <c r="G1406" s="220" t="s">
        <v>868</v>
      </c>
      <c r="H1406" s="220"/>
      <c r="I1406" s="221"/>
      <c r="J1406" s="222"/>
      <c r="K1406" s="223"/>
      <c r="L1406" s="10"/>
      <c r="M1406" s="5"/>
      <c r="N1406" s="367"/>
      <c r="O1406" s="367"/>
    </row>
    <row r="1407" spans="1:15" ht="26.4">
      <c r="A1407" s="5"/>
      <c r="B1407" s="9"/>
      <c r="C1407" s="265" t="s">
        <v>1639</v>
      </c>
      <c r="D1407" s="266"/>
      <c r="E1407" s="266"/>
      <c r="F1407" s="266"/>
      <c r="G1407" s="267" t="s">
        <v>870</v>
      </c>
      <c r="H1407" s="277" t="s">
        <v>96</v>
      </c>
      <c r="I1407" s="278">
        <v>120.4</v>
      </c>
      <c r="J1407" s="227">
        <v>151189.4664116888</v>
      </c>
      <c r="K1407" s="139">
        <f t="shared" si="368"/>
        <v>18203211.755967334</v>
      </c>
      <c r="L1407" s="10"/>
      <c r="M1407" s="5"/>
      <c r="N1407" s="367"/>
      <c r="O1407" s="367"/>
    </row>
    <row r="1408" spans="1:15" ht="26.4">
      <c r="A1408" s="5"/>
      <c r="B1408" s="9"/>
      <c r="C1408" s="265" t="s">
        <v>1640</v>
      </c>
      <c r="D1408" s="266"/>
      <c r="E1408" s="266"/>
      <c r="F1408" s="266"/>
      <c r="G1408" s="267" t="s">
        <v>872</v>
      </c>
      <c r="H1408" s="277" t="s">
        <v>158</v>
      </c>
      <c r="I1408" s="278">
        <v>175.2</v>
      </c>
      <c r="J1408" s="227">
        <v>191772.50536279619</v>
      </c>
      <c r="K1408" s="139">
        <f t="shared" si="368"/>
        <v>33598542.939561889</v>
      </c>
      <c r="L1408" s="10"/>
      <c r="M1408" s="5"/>
      <c r="N1408" s="367"/>
      <c r="O1408" s="367"/>
    </row>
    <row r="1409" spans="1:15" ht="26.4">
      <c r="A1409" s="5"/>
      <c r="B1409" s="9"/>
      <c r="C1409" s="265" t="s">
        <v>1641</v>
      </c>
      <c r="D1409" s="266"/>
      <c r="E1409" s="266"/>
      <c r="F1409" s="266"/>
      <c r="G1409" s="267" t="s">
        <v>874</v>
      </c>
      <c r="H1409" s="277" t="s">
        <v>158</v>
      </c>
      <c r="I1409" s="278">
        <v>92</v>
      </c>
      <c r="J1409" s="227">
        <v>152496.34230007473</v>
      </c>
      <c r="K1409" s="139">
        <f t="shared" si="368"/>
        <v>14029663.491606874</v>
      </c>
      <c r="L1409" s="10"/>
      <c r="M1409" s="5"/>
      <c r="N1409" s="367"/>
      <c r="O1409" s="367"/>
    </row>
    <row r="1410" spans="1:15" ht="26.4">
      <c r="A1410" s="5"/>
      <c r="B1410" s="9"/>
      <c r="C1410" s="265" t="s">
        <v>1642</v>
      </c>
      <c r="D1410" s="266"/>
      <c r="E1410" s="266"/>
      <c r="F1410" s="266"/>
      <c r="G1410" s="267" t="s">
        <v>876</v>
      </c>
      <c r="H1410" s="277" t="s">
        <v>152</v>
      </c>
      <c r="I1410" s="278">
        <v>113</v>
      </c>
      <c r="J1410" s="227">
        <v>131705.13498484407</v>
      </c>
      <c r="K1410" s="139">
        <f t="shared" si="368"/>
        <v>14882680.253287381</v>
      </c>
      <c r="L1410" s="10"/>
      <c r="M1410" s="5"/>
      <c r="N1410" s="367"/>
      <c r="O1410" s="367"/>
    </row>
    <row r="1411" spans="1:15" ht="16.2" thickBot="1">
      <c r="A1411" s="5"/>
      <c r="B1411" s="9"/>
      <c r="C1411" s="265" t="s">
        <v>1643</v>
      </c>
      <c r="D1411" s="266"/>
      <c r="E1411" s="266"/>
      <c r="F1411" s="266"/>
      <c r="G1411" s="267" t="s">
        <v>1644</v>
      </c>
      <c r="H1411" s="277" t="s">
        <v>158</v>
      </c>
      <c r="I1411" s="278">
        <v>164</v>
      </c>
      <c r="J1411" s="227">
        <v>524578.58386988856</v>
      </c>
      <c r="K1411" s="139">
        <f t="shared" si="368"/>
        <v>86030887.754661724</v>
      </c>
      <c r="L1411" s="10"/>
      <c r="M1411" s="5"/>
      <c r="N1411" s="367"/>
      <c r="O1411" s="367"/>
    </row>
    <row r="1412" spans="1:15" ht="30" customHeight="1" thickBot="1">
      <c r="A1412" s="5"/>
      <c r="B1412" s="9"/>
      <c r="C1412" s="219" t="s">
        <v>1645</v>
      </c>
      <c r="D1412" s="220"/>
      <c r="E1412" s="220"/>
      <c r="F1412" s="220"/>
      <c r="G1412" s="220" t="s">
        <v>844</v>
      </c>
      <c r="H1412" s="220"/>
      <c r="I1412" s="221"/>
      <c r="J1412" s="222"/>
      <c r="K1412" s="223"/>
      <c r="L1412" s="10"/>
      <c r="M1412" s="5"/>
      <c r="N1412" s="367"/>
      <c r="O1412" s="367"/>
    </row>
    <row r="1413" spans="1:15" ht="39.6">
      <c r="A1413" s="5"/>
      <c r="B1413" s="9"/>
      <c r="C1413" s="265" t="s">
        <v>1646</v>
      </c>
      <c r="D1413" s="266"/>
      <c r="E1413" s="266"/>
      <c r="F1413" s="266"/>
      <c r="G1413" s="267" t="s">
        <v>738</v>
      </c>
      <c r="H1413" s="277" t="s">
        <v>152</v>
      </c>
      <c r="I1413" s="278">
        <v>68</v>
      </c>
      <c r="J1413" s="227">
        <v>332111.40758032462</v>
      </c>
      <c r="K1413" s="139">
        <f t="shared" si="368"/>
        <v>22583575.715462074</v>
      </c>
      <c r="L1413" s="10"/>
      <c r="M1413" s="5"/>
      <c r="N1413" s="367"/>
      <c r="O1413" s="367"/>
    </row>
    <row r="1414" spans="1:15" ht="27" thickBot="1">
      <c r="A1414" s="5"/>
      <c r="B1414" s="9"/>
      <c r="C1414" s="265" t="s">
        <v>1647</v>
      </c>
      <c r="D1414" s="266"/>
      <c r="E1414" s="266"/>
      <c r="F1414" s="266"/>
      <c r="G1414" s="267" t="s">
        <v>1648</v>
      </c>
      <c r="H1414" s="277" t="s">
        <v>1505</v>
      </c>
      <c r="I1414" s="278">
        <v>392.5</v>
      </c>
      <c r="J1414" s="227">
        <v>301797.47788266256</v>
      </c>
      <c r="K1414" s="139">
        <f t="shared" si="368"/>
        <v>118455510.06894505</v>
      </c>
      <c r="L1414" s="10"/>
      <c r="M1414" s="5"/>
      <c r="N1414" s="367"/>
      <c r="O1414" s="367"/>
    </row>
    <row r="1415" spans="1:15" ht="30" customHeight="1" thickBot="1">
      <c r="A1415" s="5"/>
      <c r="B1415" s="9"/>
      <c r="C1415" s="219">
        <v>38.799999999999997</v>
      </c>
      <c r="D1415" s="220"/>
      <c r="E1415" s="220"/>
      <c r="F1415" s="220"/>
      <c r="G1415" s="220" t="s">
        <v>877</v>
      </c>
      <c r="H1415" s="220"/>
      <c r="I1415" s="221"/>
      <c r="J1415" s="222"/>
      <c r="K1415" s="223"/>
      <c r="L1415" s="10"/>
      <c r="M1415" s="5"/>
      <c r="N1415" s="367"/>
      <c r="O1415" s="367"/>
    </row>
    <row r="1416" spans="1:15" ht="15.6">
      <c r="A1416" s="5"/>
      <c r="B1416" s="9"/>
      <c r="C1416" s="265" t="s">
        <v>1649</v>
      </c>
      <c r="D1416" s="266"/>
      <c r="E1416" s="266"/>
      <c r="F1416" s="266"/>
      <c r="G1416" s="267" t="s">
        <v>879</v>
      </c>
      <c r="H1416" s="277" t="s">
        <v>158</v>
      </c>
      <c r="I1416" s="278">
        <v>560</v>
      </c>
      <c r="J1416" s="227">
        <v>56863.777291128019</v>
      </c>
      <c r="K1416" s="139">
        <f t="shared" si="368"/>
        <v>31843715.283031691</v>
      </c>
      <c r="L1416" s="10"/>
      <c r="M1416" s="5"/>
      <c r="N1416" s="367"/>
      <c r="O1416" s="367"/>
    </row>
    <row r="1417" spans="1:15" ht="15.6">
      <c r="A1417" s="5"/>
      <c r="B1417" s="9"/>
      <c r="C1417" s="265" t="s">
        <v>1650</v>
      </c>
      <c r="D1417" s="266"/>
      <c r="E1417" s="266"/>
      <c r="F1417" s="266"/>
      <c r="G1417" s="267" t="s">
        <v>1651</v>
      </c>
      <c r="H1417" s="277" t="s">
        <v>166</v>
      </c>
      <c r="I1417" s="278">
        <v>56</v>
      </c>
      <c r="J1417" s="227">
        <v>78720.053512187646</v>
      </c>
      <c r="K1417" s="139">
        <f t="shared" si="368"/>
        <v>4408322.9966825079</v>
      </c>
      <c r="L1417" s="10"/>
      <c r="M1417" s="5"/>
      <c r="N1417" s="367"/>
      <c r="O1417" s="367"/>
    </row>
    <row r="1418" spans="1:15" ht="30" customHeight="1" thickBot="1">
      <c r="A1418" s="5"/>
      <c r="B1418" s="9"/>
      <c r="C1418" s="140" t="s">
        <v>18</v>
      </c>
      <c r="D1418" s="159"/>
      <c r="E1418" s="159"/>
      <c r="F1418" s="159"/>
      <c r="G1418" s="162"/>
      <c r="H1418" s="161"/>
      <c r="I1418" s="249"/>
      <c r="J1418" s="143"/>
      <c r="K1418" s="345">
        <f>SUM(K1392:K1417)</f>
        <v>875334050.4615407</v>
      </c>
      <c r="L1418" s="10"/>
      <c r="M1418" s="5"/>
      <c r="N1418" s="367"/>
      <c r="O1418" s="367"/>
    </row>
    <row r="1419" spans="1:15" ht="30" customHeight="1" thickBot="1">
      <c r="A1419" s="5"/>
      <c r="B1419" s="9"/>
      <c r="C1419" s="390" t="s">
        <v>1945</v>
      </c>
      <c r="D1419" s="388"/>
      <c r="E1419" s="388"/>
      <c r="F1419" s="388"/>
      <c r="G1419" s="388"/>
      <c r="H1419" s="388"/>
      <c r="I1419" s="388"/>
      <c r="J1419" s="388"/>
      <c r="K1419" s="389"/>
      <c r="L1419" s="10"/>
      <c r="M1419" s="5"/>
      <c r="N1419" s="367"/>
      <c r="O1419" s="367"/>
    </row>
    <row r="1420" spans="1:15" ht="30" customHeight="1" thickBot="1">
      <c r="A1420" s="5"/>
      <c r="B1420" s="9"/>
      <c r="C1420" s="219" t="s">
        <v>1653</v>
      </c>
      <c r="D1420" s="220"/>
      <c r="E1420" s="220"/>
      <c r="F1420" s="220"/>
      <c r="G1420" s="220" t="s">
        <v>1654</v>
      </c>
      <c r="H1420" s="220"/>
      <c r="I1420" s="221"/>
      <c r="J1420" s="222"/>
      <c r="K1420" s="223"/>
      <c r="L1420" s="10"/>
      <c r="M1420" s="5"/>
      <c r="N1420" s="367"/>
      <c r="O1420" s="367"/>
    </row>
    <row r="1421" spans="1:15" ht="30" customHeight="1">
      <c r="A1421" s="5"/>
      <c r="B1421" s="9"/>
      <c r="C1421" s="228" t="s">
        <v>1655</v>
      </c>
      <c r="D1421" s="136"/>
      <c r="E1421" s="136"/>
      <c r="F1421" s="136"/>
      <c r="G1421" s="224" t="s">
        <v>1656</v>
      </c>
      <c r="H1421" s="225" t="s">
        <v>147</v>
      </c>
      <c r="I1421" s="226">
        <v>3</v>
      </c>
      <c r="J1421" s="227">
        <v>1911021.5490710647</v>
      </c>
      <c r="K1421" s="139">
        <f t="shared" ref="K1421:K1439" si="369">J1421*I1421</f>
        <v>5733064.6472131945</v>
      </c>
      <c r="L1421" s="10"/>
      <c r="M1421" s="5"/>
      <c r="N1421" s="367"/>
      <c r="O1421" s="367"/>
    </row>
    <row r="1422" spans="1:15" ht="30" customHeight="1">
      <c r="A1422" s="5"/>
      <c r="B1422" s="9"/>
      <c r="C1422" s="228" t="s">
        <v>1657</v>
      </c>
      <c r="D1422" s="136"/>
      <c r="E1422" s="136"/>
      <c r="F1422" s="136"/>
      <c r="G1422" s="224" t="s">
        <v>1658</v>
      </c>
      <c r="H1422" s="225" t="s">
        <v>147</v>
      </c>
      <c r="I1422" s="226">
        <v>1</v>
      </c>
      <c r="J1422" s="227">
        <v>2438521.3849267568</v>
      </c>
      <c r="K1422" s="139">
        <f t="shared" si="369"/>
        <v>2438521.3849267568</v>
      </c>
      <c r="L1422" s="10"/>
      <c r="M1422" s="5"/>
      <c r="N1422" s="367"/>
      <c r="O1422" s="367"/>
    </row>
    <row r="1423" spans="1:15" ht="30" customHeight="1">
      <c r="A1423" s="5"/>
      <c r="B1423" s="9"/>
      <c r="C1423" s="228" t="s">
        <v>1659</v>
      </c>
      <c r="D1423" s="136"/>
      <c r="E1423" s="136"/>
      <c r="F1423" s="136"/>
      <c r="G1423" s="224" t="s">
        <v>1660</v>
      </c>
      <c r="H1423" s="229" t="s">
        <v>147</v>
      </c>
      <c r="I1423" s="230">
        <v>4</v>
      </c>
      <c r="J1423" s="227">
        <v>98186.214472135049</v>
      </c>
      <c r="K1423" s="139">
        <f t="shared" si="369"/>
        <v>392744.85788854019</v>
      </c>
      <c r="L1423" s="10"/>
      <c r="M1423" s="5"/>
      <c r="N1423" s="367"/>
      <c r="O1423" s="367"/>
    </row>
    <row r="1424" spans="1:15" ht="30" customHeight="1">
      <c r="A1424" s="5"/>
      <c r="B1424" s="9"/>
      <c r="C1424" s="228" t="s">
        <v>1661</v>
      </c>
      <c r="D1424" s="136"/>
      <c r="E1424" s="136"/>
      <c r="F1424" s="136"/>
      <c r="G1424" s="224" t="s">
        <v>1662</v>
      </c>
      <c r="H1424" s="229" t="s">
        <v>152</v>
      </c>
      <c r="I1424" s="230">
        <v>70</v>
      </c>
      <c r="J1424" s="227">
        <v>72469.412899501156</v>
      </c>
      <c r="K1424" s="139">
        <f t="shared" si="369"/>
        <v>5072858.9029650809</v>
      </c>
      <c r="L1424" s="10"/>
      <c r="M1424" s="5"/>
      <c r="N1424" s="367"/>
      <c r="O1424" s="367"/>
    </row>
    <row r="1425" spans="1:15" ht="30" customHeight="1">
      <c r="A1425" s="5"/>
      <c r="B1425" s="9"/>
      <c r="C1425" s="228" t="s">
        <v>1663</v>
      </c>
      <c r="D1425" s="136"/>
      <c r="E1425" s="136"/>
      <c r="F1425" s="136"/>
      <c r="G1425" s="224" t="s">
        <v>1664</v>
      </c>
      <c r="H1425" s="229" t="s">
        <v>147</v>
      </c>
      <c r="I1425" s="230">
        <v>2</v>
      </c>
      <c r="J1425" s="227">
        <v>564462.75870955957</v>
      </c>
      <c r="K1425" s="139">
        <f t="shared" si="369"/>
        <v>1128925.5174191191</v>
      </c>
      <c r="L1425" s="10"/>
      <c r="M1425" s="5"/>
      <c r="N1425" s="367"/>
      <c r="O1425" s="367"/>
    </row>
    <row r="1426" spans="1:15" ht="30" customHeight="1">
      <c r="A1426" s="5"/>
      <c r="B1426" s="9"/>
      <c r="C1426" s="228" t="s">
        <v>1665</v>
      </c>
      <c r="D1426" s="136"/>
      <c r="E1426" s="136"/>
      <c r="F1426" s="136"/>
      <c r="G1426" s="224" t="s">
        <v>1666</v>
      </c>
      <c r="H1426" s="229" t="s">
        <v>147</v>
      </c>
      <c r="I1426" s="230">
        <v>1</v>
      </c>
      <c r="J1426" s="227">
        <v>564462.75870955957</v>
      </c>
      <c r="K1426" s="139">
        <f t="shared" si="369"/>
        <v>564462.75870955957</v>
      </c>
      <c r="L1426" s="10"/>
      <c r="M1426" s="5"/>
      <c r="N1426" s="367"/>
      <c r="O1426" s="367"/>
    </row>
    <row r="1427" spans="1:15" ht="30" customHeight="1">
      <c r="A1427" s="5"/>
      <c r="B1427" s="9"/>
      <c r="C1427" s="228" t="s">
        <v>1667</v>
      </c>
      <c r="D1427" s="136"/>
      <c r="E1427" s="136"/>
      <c r="F1427" s="136"/>
      <c r="G1427" s="224" t="s">
        <v>1668</v>
      </c>
      <c r="H1427" s="229" t="s">
        <v>147</v>
      </c>
      <c r="I1427" s="230">
        <v>2</v>
      </c>
      <c r="J1427" s="227">
        <v>564462.75870955957</v>
      </c>
      <c r="K1427" s="139">
        <f t="shared" si="369"/>
        <v>1128925.5174191191</v>
      </c>
      <c r="L1427" s="10"/>
      <c r="M1427" s="5"/>
      <c r="N1427" s="367"/>
      <c r="O1427" s="367"/>
    </row>
    <row r="1428" spans="1:15" ht="30" customHeight="1">
      <c r="A1428" s="5"/>
      <c r="B1428" s="9"/>
      <c r="C1428" s="228" t="s">
        <v>1669</v>
      </c>
      <c r="D1428" s="136"/>
      <c r="E1428" s="136"/>
      <c r="F1428" s="136"/>
      <c r="G1428" s="224" t="s">
        <v>1670</v>
      </c>
      <c r="H1428" s="229" t="s">
        <v>147</v>
      </c>
      <c r="I1428" s="230">
        <v>4</v>
      </c>
      <c r="J1428" s="227">
        <v>284917.11413502961</v>
      </c>
      <c r="K1428" s="139">
        <f t="shared" si="369"/>
        <v>1139668.4565401184</v>
      </c>
      <c r="L1428" s="10"/>
      <c r="M1428" s="5"/>
      <c r="N1428" s="367"/>
      <c r="O1428" s="367"/>
    </row>
    <row r="1429" spans="1:15" ht="30" customHeight="1">
      <c r="A1429" s="5"/>
      <c r="B1429" s="9"/>
      <c r="C1429" s="228" t="s">
        <v>1671</v>
      </c>
      <c r="D1429" s="136"/>
      <c r="E1429" s="136"/>
      <c r="F1429" s="136"/>
      <c r="G1429" s="224" t="s">
        <v>1672</v>
      </c>
      <c r="H1429" s="229" t="s">
        <v>147</v>
      </c>
      <c r="I1429" s="230">
        <v>9</v>
      </c>
      <c r="J1429" s="227">
        <v>197283.74774558307</v>
      </c>
      <c r="K1429" s="139">
        <f t="shared" si="369"/>
        <v>1775553.7297102476</v>
      </c>
      <c r="L1429" s="10"/>
      <c r="M1429" s="5"/>
      <c r="N1429" s="367"/>
      <c r="O1429" s="367"/>
    </row>
    <row r="1430" spans="1:15" ht="30" customHeight="1">
      <c r="A1430" s="5"/>
      <c r="B1430" s="9"/>
      <c r="C1430" s="229" t="s">
        <v>1673</v>
      </c>
      <c r="D1430" s="136"/>
      <c r="E1430" s="136"/>
      <c r="F1430" s="136"/>
      <c r="G1430" s="224" t="s">
        <v>1674</v>
      </c>
      <c r="H1430" s="229" t="s">
        <v>147</v>
      </c>
      <c r="I1430" s="231">
        <v>6</v>
      </c>
      <c r="J1430" s="232">
        <v>226494.86987539855</v>
      </c>
      <c r="K1430" s="139">
        <f t="shared" si="369"/>
        <v>1358969.2192523913</v>
      </c>
      <c r="L1430" s="10"/>
      <c r="M1430" s="5"/>
      <c r="N1430" s="367"/>
      <c r="O1430" s="367"/>
    </row>
    <row r="1431" spans="1:15" ht="30" customHeight="1">
      <c r="A1431" s="5"/>
      <c r="B1431" s="9"/>
      <c r="C1431" s="229" t="s">
        <v>1675</v>
      </c>
      <c r="D1431" s="136"/>
      <c r="E1431" s="136"/>
      <c r="F1431" s="136"/>
      <c r="G1431" s="224" t="s">
        <v>1676</v>
      </c>
      <c r="H1431" s="229" t="s">
        <v>147</v>
      </c>
      <c r="I1431" s="231">
        <v>6</v>
      </c>
      <c r="J1431" s="232">
        <v>521939.67298510496</v>
      </c>
      <c r="K1431" s="139">
        <f t="shared" si="369"/>
        <v>3131638.03791063</v>
      </c>
      <c r="L1431" s="10"/>
      <c r="M1431" s="5"/>
      <c r="N1431" s="367"/>
      <c r="O1431" s="367"/>
    </row>
    <row r="1432" spans="1:15" ht="30" customHeight="1">
      <c r="A1432" s="5"/>
      <c r="B1432" s="9"/>
      <c r="C1432" s="229" t="s">
        <v>1677</v>
      </c>
      <c r="D1432" s="136"/>
      <c r="E1432" s="136"/>
      <c r="F1432" s="136"/>
      <c r="G1432" s="224" t="s">
        <v>1678</v>
      </c>
      <c r="H1432" s="229" t="s">
        <v>147</v>
      </c>
      <c r="I1432" s="231">
        <v>3</v>
      </c>
      <c r="J1432" s="232">
        <v>213986.60000891122</v>
      </c>
      <c r="K1432" s="139">
        <f t="shared" si="369"/>
        <v>641959.80002673366</v>
      </c>
      <c r="L1432" s="10"/>
      <c r="M1432" s="5"/>
      <c r="N1432" s="367"/>
      <c r="O1432" s="367"/>
    </row>
    <row r="1433" spans="1:15" ht="30" customHeight="1">
      <c r="A1433" s="5"/>
      <c r="B1433" s="9"/>
      <c r="C1433" s="228" t="s">
        <v>1679</v>
      </c>
      <c r="D1433" s="136"/>
      <c r="E1433" s="136"/>
      <c r="F1433" s="136"/>
      <c r="G1433" s="224" t="s">
        <v>1680</v>
      </c>
      <c r="H1433" s="229" t="s">
        <v>152</v>
      </c>
      <c r="I1433" s="230">
        <v>100</v>
      </c>
      <c r="J1433" s="232">
        <v>139167.60596676113</v>
      </c>
      <c r="K1433" s="139">
        <f t="shared" si="369"/>
        <v>13916760.596676113</v>
      </c>
      <c r="L1433" s="10"/>
      <c r="M1433" s="5"/>
      <c r="N1433" s="367"/>
      <c r="O1433" s="367"/>
    </row>
    <row r="1434" spans="1:15" ht="30" customHeight="1">
      <c r="A1434" s="5"/>
      <c r="B1434" s="9"/>
      <c r="C1434" s="229" t="s">
        <v>1681</v>
      </c>
      <c r="D1434" s="136"/>
      <c r="E1434" s="136"/>
      <c r="F1434" s="136"/>
      <c r="G1434" s="224" t="s">
        <v>1682</v>
      </c>
      <c r="H1434" s="229" t="s">
        <v>152</v>
      </c>
      <c r="I1434" s="231">
        <v>6</v>
      </c>
      <c r="J1434" s="232">
        <v>101680.53502931667</v>
      </c>
      <c r="K1434" s="139">
        <f t="shared" si="369"/>
        <v>610083.21017590002</v>
      </c>
      <c r="L1434" s="10"/>
      <c r="M1434" s="5"/>
      <c r="N1434" s="367"/>
      <c r="O1434" s="367"/>
    </row>
    <row r="1435" spans="1:15" ht="30" customHeight="1">
      <c r="A1435" s="5"/>
      <c r="B1435" s="9"/>
      <c r="C1435" s="228" t="s">
        <v>1683</v>
      </c>
      <c r="D1435" s="136"/>
      <c r="E1435" s="136"/>
      <c r="F1435" s="136"/>
      <c r="G1435" s="224" t="s">
        <v>1684</v>
      </c>
      <c r="H1435" s="229" t="s">
        <v>152</v>
      </c>
      <c r="I1435" s="230">
        <v>80</v>
      </c>
      <c r="J1435" s="232">
        <v>66626.908927893484</v>
      </c>
      <c r="K1435" s="139">
        <f t="shared" si="369"/>
        <v>5330152.714231479</v>
      </c>
      <c r="L1435" s="10"/>
      <c r="M1435" s="5"/>
      <c r="N1435" s="367"/>
      <c r="O1435" s="367"/>
    </row>
    <row r="1436" spans="1:15" ht="30" customHeight="1">
      <c r="A1436" s="5"/>
      <c r="B1436" s="9"/>
      <c r="C1436" s="228" t="s">
        <v>1685</v>
      </c>
      <c r="D1436" s="136"/>
      <c r="E1436" s="136"/>
      <c r="F1436" s="136"/>
      <c r="G1436" s="224" t="s">
        <v>1686</v>
      </c>
      <c r="H1436" s="229" t="s">
        <v>147</v>
      </c>
      <c r="I1436" s="230">
        <v>4</v>
      </c>
      <c r="J1436" s="232">
        <v>112862.36081229786</v>
      </c>
      <c r="K1436" s="139">
        <f t="shared" si="369"/>
        <v>451449.44324919145</v>
      </c>
      <c r="L1436" s="10"/>
      <c r="M1436" s="5"/>
      <c r="N1436" s="367"/>
      <c r="O1436" s="367"/>
    </row>
    <row r="1437" spans="1:15" ht="30" customHeight="1">
      <c r="A1437" s="5"/>
      <c r="B1437" s="9"/>
      <c r="C1437" s="228" t="s">
        <v>1687</v>
      </c>
      <c r="D1437" s="136"/>
      <c r="E1437" s="136"/>
      <c r="F1437" s="136"/>
      <c r="G1437" s="233" t="s">
        <v>1688</v>
      </c>
      <c r="H1437" s="229" t="s">
        <v>1689</v>
      </c>
      <c r="I1437" s="230">
        <v>1</v>
      </c>
      <c r="J1437" s="232">
        <v>755252.66113167629</v>
      </c>
      <c r="K1437" s="139">
        <f t="shared" si="369"/>
        <v>755252.66113167629</v>
      </c>
      <c r="L1437" s="10"/>
      <c r="M1437" s="5"/>
      <c r="N1437" s="367"/>
      <c r="O1437" s="367"/>
    </row>
    <row r="1438" spans="1:15" ht="30" customHeight="1">
      <c r="A1438" s="5"/>
      <c r="B1438" s="9"/>
      <c r="C1438" s="228" t="s">
        <v>1690</v>
      </c>
      <c r="D1438" s="136"/>
      <c r="E1438" s="136"/>
      <c r="F1438" s="136"/>
      <c r="G1438" s="233" t="s">
        <v>1691</v>
      </c>
      <c r="H1438" s="229" t="s">
        <v>1692</v>
      </c>
      <c r="I1438" s="230">
        <v>1</v>
      </c>
      <c r="J1438" s="232">
        <v>8360251.3876633011</v>
      </c>
      <c r="K1438" s="139">
        <f t="shared" si="369"/>
        <v>8360251.3876633011</v>
      </c>
      <c r="L1438" s="10"/>
      <c r="M1438" s="5"/>
      <c r="N1438" s="367"/>
      <c r="O1438" s="367"/>
    </row>
    <row r="1439" spans="1:15" ht="30" customHeight="1" thickBot="1">
      <c r="A1439" s="5"/>
      <c r="B1439" s="9"/>
      <c r="C1439" s="228" t="s">
        <v>1693</v>
      </c>
      <c r="D1439" s="136"/>
      <c r="E1439" s="136"/>
      <c r="F1439" s="136"/>
      <c r="G1439" s="233" t="s">
        <v>1694</v>
      </c>
      <c r="H1439" s="229" t="s">
        <v>147</v>
      </c>
      <c r="I1439" s="230">
        <v>5</v>
      </c>
      <c r="J1439" s="232">
        <v>1427790.5614901949</v>
      </c>
      <c r="K1439" s="139">
        <f t="shared" si="369"/>
        <v>7138952.8074509744</v>
      </c>
      <c r="L1439" s="10"/>
      <c r="M1439" s="5"/>
      <c r="N1439" s="367"/>
      <c r="O1439" s="367"/>
    </row>
    <row r="1440" spans="1:15" ht="30" customHeight="1" thickBot="1">
      <c r="A1440" s="5"/>
      <c r="B1440" s="9"/>
      <c r="C1440" s="219" t="s">
        <v>1695</v>
      </c>
      <c r="D1440" s="220"/>
      <c r="E1440" s="220"/>
      <c r="F1440" s="220"/>
      <c r="G1440" s="220" t="s">
        <v>1696</v>
      </c>
      <c r="H1440" s="220"/>
      <c r="I1440" s="221"/>
      <c r="J1440" s="222"/>
      <c r="K1440" s="223"/>
      <c r="L1440" s="10"/>
      <c r="M1440" s="5"/>
      <c r="N1440" s="367"/>
      <c r="O1440" s="367"/>
    </row>
    <row r="1441" spans="1:15" ht="39.6">
      <c r="A1441" s="5"/>
      <c r="B1441" s="9"/>
      <c r="C1441" s="228" t="s">
        <v>1697</v>
      </c>
      <c r="D1441" s="136"/>
      <c r="E1441" s="136"/>
      <c r="F1441" s="136"/>
      <c r="G1441" s="224" t="s">
        <v>1698</v>
      </c>
      <c r="H1441" s="225" t="s">
        <v>147</v>
      </c>
      <c r="I1441" s="226">
        <v>1</v>
      </c>
      <c r="J1441" s="227">
        <v>2267619.7573878951</v>
      </c>
      <c r="K1441" s="139">
        <f t="shared" ref="K1441:K1461" si="370">J1441*I1441</f>
        <v>2267619.7573878951</v>
      </c>
      <c r="L1441" s="10"/>
      <c r="M1441" s="5"/>
      <c r="N1441" s="367"/>
      <c r="O1441" s="367"/>
    </row>
    <row r="1442" spans="1:15" ht="66">
      <c r="A1442" s="5"/>
      <c r="B1442" s="9"/>
      <c r="C1442" s="228" t="s">
        <v>1699</v>
      </c>
      <c r="D1442" s="136"/>
      <c r="E1442" s="136"/>
      <c r="F1442" s="136"/>
      <c r="G1442" s="224" t="s">
        <v>1700</v>
      </c>
      <c r="H1442" s="225" t="s">
        <v>147</v>
      </c>
      <c r="I1442" s="226">
        <v>1</v>
      </c>
      <c r="J1442" s="227">
        <v>4069526.2550121839</v>
      </c>
      <c r="K1442" s="139">
        <f t="shared" si="370"/>
        <v>4069526.2550121839</v>
      </c>
      <c r="L1442" s="10"/>
      <c r="M1442" s="5"/>
      <c r="N1442" s="367"/>
      <c r="O1442" s="367"/>
    </row>
    <row r="1443" spans="1:15" ht="30" customHeight="1">
      <c r="A1443" s="5"/>
      <c r="B1443" s="9"/>
      <c r="C1443" s="228" t="s">
        <v>1701</v>
      </c>
      <c r="D1443" s="136"/>
      <c r="E1443" s="136"/>
      <c r="F1443" s="136"/>
      <c r="G1443" s="224" t="s">
        <v>1702</v>
      </c>
      <c r="H1443" s="225" t="s">
        <v>147</v>
      </c>
      <c r="I1443" s="226">
        <v>1</v>
      </c>
      <c r="J1443" s="227">
        <v>1236331.1472493222</v>
      </c>
      <c r="K1443" s="139">
        <f t="shared" si="370"/>
        <v>1236331.1472493222</v>
      </c>
      <c r="L1443" s="10"/>
      <c r="M1443" s="5"/>
      <c r="N1443" s="367"/>
      <c r="O1443" s="367"/>
    </row>
    <row r="1444" spans="1:15" ht="30" customHeight="1">
      <c r="A1444" s="5"/>
      <c r="B1444" s="9"/>
      <c r="C1444" s="228" t="s">
        <v>1703</v>
      </c>
      <c r="D1444" s="136"/>
      <c r="E1444" s="136"/>
      <c r="F1444" s="136"/>
      <c r="G1444" s="224" t="s">
        <v>1704</v>
      </c>
      <c r="H1444" s="225" t="s">
        <v>1689</v>
      </c>
      <c r="I1444" s="226">
        <v>3</v>
      </c>
      <c r="J1444" s="227">
        <v>815761.71362805623</v>
      </c>
      <c r="K1444" s="139">
        <f t="shared" si="370"/>
        <v>2447285.1408841684</v>
      </c>
      <c r="L1444" s="10"/>
      <c r="M1444" s="5"/>
      <c r="N1444" s="367"/>
      <c r="O1444" s="367"/>
    </row>
    <row r="1445" spans="1:15" ht="39.6">
      <c r="A1445" s="5"/>
      <c r="B1445" s="9"/>
      <c r="C1445" s="228" t="s">
        <v>1705</v>
      </c>
      <c r="D1445" s="136"/>
      <c r="E1445" s="136"/>
      <c r="F1445" s="136"/>
      <c r="G1445" s="224" t="s">
        <v>1706</v>
      </c>
      <c r="H1445" s="225" t="s">
        <v>152</v>
      </c>
      <c r="I1445" s="226">
        <v>20</v>
      </c>
      <c r="J1445" s="227">
        <v>288976.11689425178</v>
      </c>
      <c r="K1445" s="139">
        <f t="shared" si="370"/>
        <v>5779522.3378850352</v>
      </c>
      <c r="L1445" s="10"/>
      <c r="M1445" s="5"/>
      <c r="N1445" s="367"/>
      <c r="O1445" s="367"/>
    </row>
    <row r="1446" spans="1:15" ht="39.6">
      <c r="A1446" s="5"/>
      <c r="B1446" s="9"/>
      <c r="C1446" s="228" t="s">
        <v>1707</v>
      </c>
      <c r="D1446" s="136"/>
      <c r="E1446" s="136"/>
      <c r="F1446" s="136"/>
      <c r="G1446" s="224" t="s">
        <v>1708</v>
      </c>
      <c r="H1446" s="225" t="s">
        <v>152</v>
      </c>
      <c r="I1446" s="226">
        <v>75</v>
      </c>
      <c r="J1446" s="227">
        <v>288976.11689425178</v>
      </c>
      <c r="K1446" s="139">
        <f t="shared" si="370"/>
        <v>21673208.767068885</v>
      </c>
      <c r="L1446" s="10"/>
      <c r="M1446" s="5"/>
      <c r="N1446" s="367"/>
      <c r="O1446" s="367"/>
    </row>
    <row r="1447" spans="1:15" ht="30" customHeight="1">
      <c r="A1447" s="5"/>
      <c r="B1447" s="9"/>
      <c r="C1447" s="228" t="s">
        <v>1709</v>
      </c>
      <c r="D1447" s="136"/>
      <c r="E1447" s="136"/>
      <c r="F1447" s="136"/>
      <c r="G1447" s="224" t="s">
        <v>1710</v>
      </c>
      <c r="H1447" s="225" t="s">
        <v>147</v>
      </c>
      <c r="I1447" s="226">
        <v>6</v>
      </c>
      <c r="J1447" s="227">
        <v>815761.71362805623</v>
      </c>
      <c r="K1447" s="139">
        <f t="shared" si="370"/>
        <v>4894570.2817683369</v>
      </c>
      <c r="L1447" s="10"/>
      <c r="M1447" s="5"/>
      <c r="N1447" s="367"/>
      <c r="O1447" s="367"/>
    </row>
    <row r="1448" spans="1:15" ht="52.8">
      <c r="A1448" s="5"/>
      <c r="B1448" s="9"/>
      <c r="C1448" s="228" t="s">
        <v>1711</v>
      </c>
      <c r="D1448" s="136"/>
      <c r="E1448" s="136"/>
      <c r="F1448" s="136"/>
      <c r="G1448" s="224" t="s">
        <v>1712</v>
      </c>
      <c r="H1448" s="225" t="s">
        <v>147</v>
      </c>
      <c r="I1448" s="226">
        <v>1</v>
      </c>
      <c r="J1448" s="227">
        <v>4353912.2324225213</v>
      </c>
      <c r="K1448" s="139">
        <f t="shared" si="370"/>
        <v>4353912.2324225213</v>
      </c>
      <c r="L1448" s="10"/>
      <c r="M1448" s="5"/>
      <c r="N1448" s="367"/>
      <c r="O1448" s="367"/>
    </row>
    <row r="1449" spans="1:15" ht="39.6">
      <c r="A1449" s="5"/>
      <c r="B1449" s="9"/>
      <c r="C1449" s="228" t="s">
        <v>1713</v>
      </c>
      <c r="D1449" s="136"/>
      <c r="E1449" s="136"/>
      <c r="F1449" s="136"/>
      <c r="G1449" s="224" t="s">
        <v>1714</v>
      </c>
      <c r="H1449" s="225" t="s">
        <v>152</v>
      </c>
      <c r="I1449" s="226">
        <v>15</v>
      </c>
      <c r="J1449" s="227">
        <v>288976.11689425178</v>
      </c>
      <c r="K1449" s="139">
        <f t="shared" si="370"/>
        <v>4334641.7534137769</v>
      </c>
      <c r="L1449" s="10"/>
      <c r="M1449" s="5"/>
      <c r="N1449" s="367"/>
      <c r="O1449" s="367"/>
    </row>
    <row r="1450" spans="1:15" ht="30" customHeight="1">
      <c r="A1450" s="5"/>
      <c r="B1450" s="9"/>
      <c r="C1450" s="228" t="s">
        <v>1715</v>
      </c>
      <c r="D1450" s="136"/>
      <c r="E1450" s="136"/>
      <c r="F1450" s="136"/>
      <c r="G1450" s="224" t="s">
        <v>1716</v>
      </c>
      <c r="H1450" s="225" t="s">
        <v>147</v>
      </c>
      <c r="I1450" s="226">
        <v>1</v>
      </c>
      <c r="J1450" s="227">
        <v>3782800.4805567567</v>
      </c>
      <c r="K1450" s="139">
        <f t="shared" si="370"/>
        <v>3782800.4805567567</v>
      </c>
      <c r="L1450" s="10"/>
      <c r="M1450" s="5"/>
      <c r="N1450" s="367"/>
      <c r="O1450" s="367"/>
    </row>
    <row r="1451" spans="1:15" ht="39.6">
      <c r="A1451" s="5"/>
      <c r="B1451" s="9"/>
      <c r="C1451" s="228" t="s">
        <v>1717</v>
      </c>
      <c r="D1451" s="136"/>
      <c r="E1451" s="136"/>
      <c r="F1451" s="136"/>
      <c r="G1451" s="224" t="s">
        <v>1718</v>
      </c>
      <c r="H1451" s="225" t="s">
        <v>152</v>
      </c>
      <c r="I1451" s="226">
        <v>50</v>
      </c>
      <c r="J1451" s="227">
        <v>288976.11689425178</v>
      </c>
      <c r="K1451" s="139">
        <f t="shared" si="370"/>
        <v>14448805.844712589</v>
      </c>
      <c r="L1451" s="10"/>
      <c r="M1451" s="5"/>
      <c r="N1451" s="367"/>
      <c r="O1451" s="367"/>
    </row>
    <row r="1452" spans="1:15" ht="30" customHeight="1">
      <c r="A1452" s="5"/>
      <c r="B1452" s="9"/>
      <c r="C1452" s="228" t="s">
        <v>1719</v>
      </c>
      <c r="D1452" s="136"/>
      <c r="E1452" s="136"/>
      <c r="F1452" s="136"/>
      <c r="G1452" s="224" t="s">
        <v>1710</v>
      </c>
      <c r="H1452" s="225" t="s">
        <v>147</v>
      </c>
      <c r="I1452" s="226">
        <v>2</v>
      </c>
      <c r="J1452" s="227">
        <v>815761.71362805623</v>
      </c>
      <c r="K1452" s="139">
        <f t="shared" si="370"/>
        <v>1631523.4272561125</v>
      </c>
      <c r="L1452" s="10"/>
      <c r="M1452" s="5"/>
      <c r="N1452" s="367"/>
      <c r="O1452" s="367"/>
    </row>
    <row r="1453" spans="1:15" ht="79.2">
      <c r="A1453" s="5"/>
      <c r="B1453" s="9"/>
      <c r="C1453" s="228" t="s">
        <v>1720</v>
      </c>
      <c r="D1453" s="136"/>
      <c r="E1453" s="136"/>
      <c r="F1453" s="136"/>
      <c r="G1453" s="224" t="s">
        <v>1721</v>
      </c>
      <c r="H1453" s="225" t="s">
        <v>147</v>
      </c>
      <c r="I1453" s="226">
        <v>1</v>
      </c>
      <c r="J1453" s="227">
        <v>6198913.4866144201</v>
      </c>
      <c r="K1453" s="139">
        <f t="shared" si="370"/>
        <v>6198913.4866144201</v>
      </c>
      <c r="L1453" s="10"/>
      <c r="M1453" s="5"/>
      <c r="N1453" s="367"/>
      <c r="O1453" s="367"/>
    </row>
    <row r="1454" spans="1:15" ht="39.6">
      <c r="A1454" s="5"/>
      <c r="B1454" s="9"/>
      <c r="C1454" s="228" t="s">
        <v>1722</v>
      </c>
      <c r="D1454" s="136"/>
      <c r="E1454" s="136"/>
      <c r="F1454" s="136"/>
      <c r="G1454" s="224" t="s">
        <v>1723</v>
      </c>
      <c r="H1454" s="225" t="s">
        <v>152</v>
      </c>
      <c r="I1454" s="226">
        <v>60</v>
      </c>
      <c r="J1454" s="227">
        <v>309417.89215376426</v>
      </c>
      <c r="K1454" s="139">
        <f t="shared" si="370"/>
        <v>18565073.529225856</v>
      </c>
      <c r="L1454" s="10"/>
      <c r="M1454" s="5"/>
      <c r="N1454" s="367"/>
      <c r="O1454" s="367"/>
    </row>
    <row r="1455" spans="1:15" ht="30" customHeight="1">
      <c r="A1455" s="5"/>
      <c r="B1455" s="9"/>
      <c r="C1455" s="238" t="s">
        <v>1724</v>
      </c>
      <c r="D1455" s="136"/>
      <c r="E1455" s="136"/>
      <c r="F1455" s="136"/>
      <c r="G1455" s="224" t="s">
        <v>1704</v>
      </c>
      <c r="H1455" s="234" t="s">
        <v>1689</v>
      </c>
      <c r="I1455" s="235">
        <v>10</v>
      </c>
      <c r="J1455" s="227">
        <v>815761.71362805623</v>
      </c>
      <c r="K1455" s="139">
        <f t="shared" si="370"/>
        <v>8157617.1362805627</v>
      </c>
      <c r="L1455" s="10"/>
      <c r="M1455" s="5"/>
      <c r="N1455" s="367"/>
      <c r="O1455" s="367"/>
    </row>
    <row r="1456" spans="1:15" ht="30" customHeight="1">
      <c r="A1456" s="5"/>
      <c r="B1456" s="9"/>
      <c r="C1456" s="234" t="s">
        <v>1725</v>
      </c>
      <c r="D1456" s="136"/>
      <c r="E1456" s="136"/>
      <c r="F1456" s="136"/>
      <c r="G1456" s="224" t="s">
        <v>1726</v>
      </c>
      <c r="H1456" s="234" t="s">
        <v>152</v>
      </c>
      <c r="I1456" s="235">
        <v>15</v>
      </c>
      <c r="J1456" s="227">
        <v>288976.11689425178</v>
      </c>
      <c r="K1456" s="139">
        <f t="shared" si="370"/>
        <v>4334641.7534137769</v>
      </c>
      <c r="L1456" s="10"/>
      <c r="M1456" s="5"/>
      <c r="N1456" s="367"/>
      <c r="O1456" s="367"/>
    </row>
    <row r="1457" spans="1:15" ht="39.6">
      <c r="A1457" s="5"/>
      <c r="B1457" s="9"/>
      <c r="C1457" s="237" t="s">
        <v>1727</v>
      </c>
      <c r="D1457" s="136"/>
      <c r="E1457" s="136"/>
      <c r="F1457" s="136"/>
      <c r="G1457" s="236" t="s">
        <v>1728</v>
      </c>
      <c r="H1457" s="234" t="s">
        <v>147</v>
      </c>
      <c r="I1457" s="235">
        <v>1</v>
      </c>
      <c r="J1457" s="227">
        <v>3078675.320089539</v>
      </c>
      <c r="K1457" s="139">
        <f t="shared" si="370"/>
        <v>3078675.320089539</v>
      </c>
      <c r="L1457" s="10"/>
      <c r="M1457" s="5"/>
      <c r="N1457" s="367"/>
      <c r="O1457" s="367"/>
    </row>
    <row r="1458" spans="1:15" ht="30" customHeight="1">
      <c r="A1458" s="5"/>
      <c r="B1458" s="9"/>
      <c r="C1458" s="237" t="s">
        <v>1729</v>
      </c>
      <c r="D1458" s="136"/>
      <c r="E1458" s="136"/>
      <c r="F1458" s="136"/>
      <c r="G1458" s="236" t="s">
        <v>1730</v>
      </c>
      <c r="H1458" s="234" t="s">
        <v>147</v>
      </c>
      <c r="I1458" s="235">
        <v>2</v>
      </c>
      <c r="J1458" s="227">
        <v>1536568.760435259</v>
      </c>
      <c r="K1458" s="139">
        <f t="shared" si="370"/>
        <v>3073137.5208705179</v>
      </c>
      <c r="L1458" s="10"/>
      <c r="M1458" s="5"/>
      <c r="N1458" s="367"/>
      <c r="O1458" s="367"/>
    </row>
    <row r="1459" spans="1:15" ht="30" customHeight="1">
      <c r="A1459" s="5"/>
      <c r="B1459" s="9"/>
      <c r="C1459" s="237" t="s">
        <v>1731</v>
      </c>
      <c r="D1459" s="136"/>
      <c r="E1459" s="136"/>
      <c r="F1459" s="136"/>
      <c r="G1459" s="236" t="s">
        <v>1732</v>
      </c>
      <c r="H1459" s="234" t="s">
        <v>147</v>
      </c>
      <c r="I1459" s="235">
        <v>1</v>
      </c>
      <c r="J1459" s="227">
        <v>4243815.9757632883</v>
      </c>
      <c r="K1459" s="139">
        <f t="shared" si="370"/>
        <v>4243815.9757632883</v>
      </c>
      <c r="L1459" s="10"/>
      <c r="M1459" s="5"/>
      <c r="N1459" s="367"/>
      <c r="O1459" s="367"/>
    </row>
    <row r="1460" spans="1:15" ht="30" customHeight="1">
      <c r="A1460" s="5"/>
      <c r="B1460" s="9"/>
      <c r="C1460" s="237" t="s">
        <v>1733</v>
      </c>
      <c r="D1460" s="136"/>
      <c r="E1460" s="136"/>
      <c r="F1460" s="136"/>
      <c r="G1460" s="236" t="s">
        <v>1734</v>
      </c>
      <c r="H1460" s="234" t="s">
        <v>147</v>
      </c>
      <c r="I1460" s="235">
        <v>6</v>
      </c>
      <c r="J1460" s="227">
        <v>1151767.1920373039</v>
      </c>
      <c r="K1460" s="139">
        <f t="shared" si="370"/>
        <v>6910603.1522238236</v>
      </c>
      <c r="L1460" s="10"/>
      <c r="M1460" s="5"/>
      <c r="N1460" s="367"/>
      <c r="O1460" s="367"/>
    </row>
    <row r="1461" spans="1:15" ht="30" customHeight="1" thickBot="1">
      <c r="A1461" s="5"/>
      <c r="B1461" s="9"/>
      <c r="C1461" s="237" t="s">
        <v>1735</v>
      </c>
      <c r="D1461" s="136"/>
      <c r="E1461" s="136"/>
      <c r="F1461" s="136"/>
      <c r="G1461" s="236" t="s">
        <v>1736</v>
      </c>
      <c r="H1461" s="234" t="s">
        <v>1692</v>
      </c>
      <c r="I1461" s="235">
        <v>1</v>
      </c>
      <c r="J1461" s="227">
        <v>1968142.5083552012</v>
      </c>
      <c r="K1461" s="139">
        <f t="shared" si="370"/>
        <v>1968142.5083552012</v>
      </c>
      <c r="L1461" s="10"/>
      <c r="M1461" s="5"/>
      <c r="N1461" s="367"/>
      <c r="O1461" s="367"/>
    </row>
    <row r="1462" spans="1:15" ht="30" customHeight="1" thickBot="1">
      <c r="A1462" s="5"/>
      <c r="B1462" s="9"/>
      <c r="C1462" s="219" t="s">
        <v>1737</v>
      </c>
      <c r="D1462" s="220"/>
      <c r="E1462" s="220"/>
      <c r="F1462" s="220"/>
      <c r="G1462" s="220" t="s">
        <v>1738</v>
      </c>
      <c r="H1462" s="220"/>
      <c r="I1462" s="221"/>
      <c r="J1462" s="222"/>
      <c r="K1462" s="223"/>
      <c r="L1462" s="10"/>
      <c r="M1462" s="5"/>
      <c r="N1462" s="367"/>
      <c r="O1462" s="367"/>
    </row>
    <row r="1463" spans="1:15" ht="79.2">
      <c r="A1463" s="5"/>
      <c r="B1463" s="9"/>
      <c r="C1463" s="237" t="s">
        <v>1739</v>
      </c>
      <c r="D1463" s="136"/>
      <c r="E1463" s="136"/>
      <c r="F1463" s="136"/>
      <c r="G1463" s="236" t="s">
        <v>1740</v>
      </c>
      <c r="H1463" s="234" t="s">
        <v>147</v>
      </c>
      <c r="I1463" s="235">
        <v>1</v>
      </c>
      <c r="J1463" s="227">
        <v>39744360.085537113</v>
      </c>
      <c r="K1463" s="139">
        <f>J1463*I1463</f>
        <v>39744360.085537113</v>
      </c>
      <c r="L1463" s="10"/>
      <c r="M1463" s="5"/>
      <c r="N1463" s="367"/>
      <c r="O1463" s="367"/>
    </row>
    <row r="1464" spans="1:15" ht="30" customHeight="1">
      <c r="A1464" s="5"/>
      <c r="B1464" s="9"/>
      <c r="C1464" s="237" t="s">
        <v>1741</v>
      </c>
      <c r="D1464" s="136"/>
      <c r="E1464" s="136"/>
      <c r="F1464" s="136"/>
      <c r="G1464" s="236" t="s">
        <v>1742</v>
      </c>
      <c r="H1464" s="234" t="s">
        <v>1743</v>
      </c>
      <c r="I1464" s="235">
        <v>1</v>
      </c>
      <c r="J1464" s="227">
        <v>849719.52080274723</v>
      </c>
      <c r="K1464" s="139">
        <f>J1464*I1464</f>
        <v>849719.52080274723</v>
      </c>
      <c r="L1464" s="10"/>
      <c r="M1464" s="5"/>
      <c r="N1464" s="367"/>
      <c r="O1464" s="367"/>
    </row>
    <row r="1465" spans="1:15" ht="30" customHeight="1">
      <c r="A1465" s="5"/>
      <c r="B1465" s="9"/>
      <c r="C1465" s="237" t="s">
        <v>1744</v>
      </c>
      <c r="D1465" s="136"/>
      <c r="E1465" s="136"/>
      <c r="F1465" s="136"/>
      <c r="G1465" s="236" t="s">
        <v>1745</v>
      </c>
      <c r="H1465" s="234" t="s">
        <v>106</v>
      </c>
      <c r="I1465" s="235">
        <v>1</v>
      </c>
      <c r="J1465" s="227">
        <v>215030.70299139709</v>
      </c>
      <c r="K1465" s="139">
        <f>J1465*I1465</f>
        <v>215030.70299139709</v>
      </c>
      <c r="L1465" s="10"/>
      <c r="M1465" s="5"/>
      <c r="N1465" s="367"/>
      <c r="O1465" s="367"/>
    </row>
    <row r="1466" spans="1:15" ht="39.6">
      <c r="A1466" s="5"/>
      <c r="B1466" s="9"/>
      <c r="C1466" s="237" t="s">
        <v>1746</v>
      </c>
      <c r="D1466" s="136"/>
      <c r="E1466" s="136"/>
      <c r="F1466" s="136"/>
      <c r="G1466" s="236" t="s">
        <v>1747</v>
      </c>
      <c r="H1466" s="234" t="s">
        <v>1748</v>
      </c>
      <c r="I1466" s="235">
        <v>1</v>
      </c>
      <c r="J1466" s="227">
        <v>983068.38417768956</v>
      </c>
      <c r="K1466" s="139">
        <f>J1466*I1466</f>
        <v>983068.38417768956</v>
      </c>
      <c r="L1466" s="10"/>
      <c r="M1466" s="5"/>
      <c r="N1466" s="367"/>
      <c r="O1466" s="367"/>
    </row>
    <row r="1467" spans="1:15" ht="53.4" thickBot="1">
      <c r="A1467" s="5"/>
      <c r="B1467" s="9"/>
      <c r="C1467" s="237" t="s">
        <v>1749</v>
      </c>
      <c r="D1467" s="136"/>
      <c r="E1467" s="136"/>
      <c r="F1467" s="136"/>
      <c r="G1467" s="236" t="s">
        <v>1750</v>
      </c>
      <c r="H1467" s="234" t="s">
        <v>106</v>
      </c>
      <c r="I1467" s="235">
        <v>1</v>
      </c>
      <c r="J1467" s="227">
        <v>1375138.1393345823</v>
      </c>
      <c r="K1467" s="139">
        <f>J1467*I1467</f>
        <v>1375138.1393345823</v>
      </c>
      <c r="L1467" s="10"/>
      <c r="M1467" s="5"/>
      <c r="N1467" s="367"/>
      <c r="O1467" s="367"/>
    </row>
    <row r="1468" spans="1:15" ht="30" customHeight="1" thickBot="1">
      <c r="A1468" s="5"/>
      <c r="B1468" s="9"/>
      <c r="C1468" s="219" t="s">
        <v>1751</v>
      </c>
      <c r="D1468" s="220"/>
      <c r="E1468" s="220"/>
      <c r="F1468" s="220"/>
      <c r="G1468" s="220" t="s">
        <v>1752</v>
      </c>
      <c r="H1468" s="220"/>
      <c r="I1468" s="221"/>
      <c r="J1468" s="222"/>
      <c r="K1468" s="223"/>
      <c r="L1468" s="10"/>
      <c r="M1468" s="5"/>
      <c r="N1468" s="367"/>
      <c r="O1468" s="367"/>
    </row>
    <row r="1469" spans="1:15" ht="39.6">
      <c r="A1469" s="5"/>
      <c r="B1469" s="9"/>
      <c r="C1469" s="237" t="s">
        <v>1753</v>
      </c>
      <c r="D1469" s="136"/>
      <c r="E1469" s="136"/>
      <c r="F1469" s="136"/>
      <c r="G1469" s="236" t="s">
        <v>1754</v>
      </c>
      <c r="H1469" s="234" t="s">
        <v>1755</v>
      </c>
      <c r="I1469" s="235">
        <v>25</v>
      </c>
      <c r="J1469" s="227">
        <v>140118.06115831455</v>
      </c>
      <c r="K1469" s="139">
        <f t="shared" ref="K1469:K1482" si="371">J1469*I1469</f>
        <v>3502951.5289578638</v>
      </c>
      <c r="L1469" s="10"/>
      <c r="M1469" s="5"/>
      <c r="N1469" s="367"/>
      <c r="O1469" s="367"/>
    </row>
    <row r="1470" spans="1:15" ht="39.6">
      <c r="A1470" s="5"/>
      <c r="B1470" s="9"/>
      <c r="C1470" s="237" t="s">
        <v>1756</v>
      </c>
      <c r="D1470" s="136"/>
      <c r="E1470" s="136"/>
      <c r="F1470" s="136"/>
      <c r="G1470" s="236" t="s">
        <v>1757</v>
      </c>
      <c r="H1470" s="234" t="s">
        <v>147</v>
      </c>
      <c r="I1470" s="235">
        <v>1</v>
      </c>
      <c r="J1470" s="227">
        <v>3620965.91599967</v>
      </c>
      <c r="K1470" s="139">
        <f t="shared" si="371"/>
        <v>3620965.91599967</v>
      </c>
      <c r="L1470" s="10"/>
      <c r="M1470" s="5"/>
      <c r="N1470" s="367"/>
      <c r="O1470" s="367"/>
    </row>
    <row r="1471" spans="1:15" ht="39.6">
      <c r="A1471" s="5"/>
      <c r="B1471" s="9"/>
      <c r="C1471" s="237" t="s">
        <v>1758</v>
      </c>
      <c r="D1471" s="136"/>
      <c r="E1471" s="136"/>
      <c r="F1471" s="136"/>
      <c r="G1471" s="236" t="s">
        <v>1759</v>
      </c>
      <c r="H1471" s="234" t="s">
        <v>152</v>
      </c>
      <c r="I1471" s="235">
        <v>60</v>
      </c>
      <c r="J1471" s="227">
        <v>55193.492064795202</v>
      </c>
      <c r="K1471" s="139">
        <f t="shared" si="371"/>
        <v>3311609.523887712</v>
      </c>
      <c r="L1471" s="10"/>
      <c r="M1471" s="5"/>
      <c r="N1471" s="367"/>
      <c r="O1471" s="367"/>
    </row>
    <row r="1472" spans="1:15" ht="39.6">
      <c r="A1472" s="5"/>
      <c r="B1472" s="9"/>
      <c r="C1472" s="237" t="s">
        <v>1760</v>
      </c>
      <c r="D1472" s="136"/>
      <c r="E1472" s="136"/>
      <c r="F1472" s="136"/>
      <c r="G1472" s="236" t="s">
        <v>1761</v>
      </c>
      <c r="H1472" s="234" t="s">
        <v>152</v>
      </c>
      <c r="I1472" s="235">
        <v>60</v>
      </c>
      <c r="J1472" s="227">
        <v>55193.492064795202</v>
      </c>
      <c r="K1472" s="139">
        <f t="shared" si="371"/>
        <v>3311609.523887712</v>
      </c>
      <c r="L1472" s="10"/>
      <c r="M1472" s="5"/>
      <c r="N1472" s="367"/>
      <c r="O1472" s="367"/>
    </row>
    <row r="1473" spans="1:15" ht="26.4">
      <c r="A1473" s="5"/>
      <c r="B1473" s="9"/>
      <c r="C1473" s="237" t="s">
        <v>1762</v>
      </c>
      <c r="D1473" s="136"/>
      <c r="E1473" s="136"/>
      <c r="F1473" s="136"/>
      <c r="G1473" s="236" t="s">
        <v>1763</v>
      </c>
      <c r="H1473" s="234" t="s">
        <v>152</v>
      </c>
      <c r="I1473" s="235">
        <v>20</v>
      </c>
      <c r="J1473" s="227">
        <v>49352.385821410397</v>
      </c>
      <c r="K1473" s="139">
        <f t="shared" si="371"/>
        <v>987047.71642820793</v>
      </c>
      <c r="L1473" s="10"/>
      <c r="M1473" s="5"/>
      <c r="N1473" s="367"/>
      <c r="O1473" s="367"/>
    </row>
    <row r="1474" spans="1:15" ht="30" customHeight="1">
      <c r="A1474" s="5"/>
      <c r="B1474" s="9"/>
      <c r="C1474" s="237" t="s">
        <v>1764</v>
      </c>
      <c r="D1474" s="136"/>
      <c r="E1474" s="136"/>
      <c r="F1474" s="136"/>
      <c r="G1474" s="236" t="s">
        <v>1765</v>
      </c>
      <c r="H1474" s="234" t="s">
        <v>1766</v>
      </c>
      <c r="I1474" s="235">
        <v>1</v>
      </c>
      <c r="J1474" s="227">
        <v>3575295.146317306</v>
      </c>
      <c r="K1474" s="139">
        <f t="shared" si="371"/>
        <v>3575295.146317306</v>
      </c>
      <c r="L1474" s="10"/>
      <c r="M1474" s="5"/>
      <c r="N1474" s="367"/>
      <c r="O1474" s="367"/>
    </row>
    <row r="1475" spans="1:15" ht="52.8">
      <c r="A1475" s="5"/>
      <c r="B1475" s="9"/>
      <c r="C1475" s="237" t="s">
        <v>1767</v>
      </c>
      <c r="D1475" s="136"/>
      <c r="E1475" s="136"/>
      <c r="F1475" s="136"/>
      <c r="G1475" s="236" t="s">
        <v>1768</v>
      </c>
      <c r="H1475" s="234" t="s">
        <v>147</v>
      </c>
      <c r="I1475" s="235">
        <v>1</v>
      </c>
      <c r="J1475" s="227">
        <v>2918362.8815671606</v>
      </c>
      <c r="K1475" s="139">
        <f t="shared" si="371"/>
        <v>2918362.8815671606</v>
      </c>
      <c r="L1475" s="10"/>
      <c r="M1475" s="5"/>
      <c r="N1475" s="367"/>
      <c r="O1475" s="367"/>
    </row>
    <row r="1476" spans="1:15" ht="52.8">
      <c r="A1476" s="5"/>
      <c r="B1476" s="9"/>
      <c r="C1476" s="237" t="s">
        <v>1769</v>
      </c>
      <c r="D1476" s="136"/>
      <c r="E1476" s="136"/>
      <c r="F1476" s="136"/>
      <c r="G1476" s="236" t="s">
        <v>1770</v>
      </c>
      <c r="H1476" s="234" t="s">
        <v>152</v>
      </c>
      <c r="I1476" s="235">
        <v>60</v>
      </c>
      <c r="J1476" s="227">
        <v>49351.826730121247</v>
      </c>
      <c r="K1476" s="139">
        <f t="shared" si="371"/>
        <v>2961109.6038072747</v>
      </c>
      <c r="L1476" s="10"/>
      <c r="M1476" s="5"/>
      <c r="N1476" s="367"/>
      <c r="O1476" s="367"/>
    </row>
    <row r="1477" spans="1:15" ht="52.8">
      <c r="A1477" s="5"/>
      <c r="B1477" s="9"/>
      <c r="C1477" s="237" t="s">
        <v>1771</v>
      </c>
      <c r="D1477" s="136"/>
      <c r="E1477" s="136"/>
      <c r="F1477" s="136"/>
      <c r="G1477" s="236" t="s">
        <v>1772</v>
      </c>
      <c r="H1477" s="234" t="s">
        <v>152</v>
      </c>
      <c r="I1477" s="235">
        <v>200</v>
      </c>
      <c r="J1477" s="227">
        <v>49351.826730121247</v>
      </c>
      <c r="K1477" s="139">
        <f t="shared" si="371"/>
        <v>9870365.3460242487</v>
      </c>
      <c r="L1477" s="10"/>
      <c r="M1477" s="5"/>
      <c r="N1477" s="367"/>
      <c r="O1477" s="367"/>
    </row>
    <row r="1478" spans="1:15" ht="39.6">
      <c r="A1478" s="5"/>
      <c r="B1478" s="9"/>
      <c r="C1478" s="237" t="s">
        <v>1773</v>
      </c>
      <c r="D1478" s="136"/>
      <c r="E1478" s="136"/>
      <c r="F1478" s="136"/>
      <c r="G1478" s="236" t="s">
        <v>1774</v>
      </c>
      <c r="H1478" s="234" t="s">
        <v>152</v>
      </c>
      <c r="I1478" s="235">
        <v>200</v>
      </c>
      <c r="J1478" s="227">
        <v>49352.385821410397</v>
      </c>
      <c r="K1478" s="139">
        <f t="shared" si="371"/>
        <v>9870477.1642820798</v>
      </c>
      <c r="L1478" s="10"/>
      <c r="M1478" s="5"/>
      <c r="N1478" s="367"/>
      <c r="O1478" s="367"/>
    </row>
    <row r="1479" spans="1:15" ht="39.6">
      <c r="A1479" s="5"/>
      <c r="B1479" s="9"/>
      <c r="C1479" s="237" t="s">
        <v>1775</v>
      </c>
      <c r="D1479" s="136"/>
      <c r="E1479" s="136"/>
      <c r="F1479" s="136"/>
      <c r="G1479" s="236" t="s">
        <v>1776</v>
      </c>
      <c r="H1479" s="234" t="s">
        <v>152</v>
      </c>
      <c r="I1479" s="235">
        <v>30</v>
      </c>
      <c r="J1479" s="227">
        <v>45159.201152792448</v>
      </c>
      <c r="K1479" s="139">
        <f t="shared" si="371"/>
        <v>1354776.0345837735</v>
      </c>
      <c r="L1479" s="10"/>
      <c r="M1479" s="5"/>
      <c r="N1479" s="367"/>
      <c r="O1479" s="367"/>
    </row>
    <row r="1480" spans="1:15" ht="39.6">
      <c r="A1480" s="5"/>
      <c r="B1480" s="9"/>
      <c r="C1480" s="237" t="s">
        <v>1777</v>
      </c>
      <c r="D1480" s="136"/>
      <c r="E1480" s="136"/>
      <c r="F1480" s="136"/>
      <c r="G1480" s="236" t="s">
        <v>1778</v>
      </c>
      <c r="H1480" s="234" t="s">
        <v>152</v>
      </c>
      <c r="I1480" s="235">
        <v>32</v>
      </c>
      <c r="J1480" s="227">
        <v>55193.492064795202</v>
      </c>
      <c r="K1480" s="139">
        <f t="shared" si="371"/>
        <v>1766191.7460734465</v>
      </c>
      <c r="L1480" s="10"/>
      <c r="M1480" s="5"/>
      <c r="N1480" s="367"/>
      <c r="O1480" s="367"/>
    </row>
    <row r="1481" spans="1:15" ht="39.6">
      <c r="A1481" s="5"/>
      <c r="B1481" s="9"/>
      <c r="C1481" s="237" t="s">
        <v>1779</v>
      </c>
      <c r="D1481" s="136"/>
      <c r="E1481" s="136"/>
      <c r="F1481" s="136"/>
      <c r="G1481" s="236" t="s">
        <v>1780</v>
      </c>
      <c r="H1481" s="234" t="s">
        <v>152</v>
      </c>
      <c r="I1481" s="235">
        <v>60</v>
      </c>
      <c r="J1481" s="227">
        <v>49352.385821410397</v>
      </c>
      <c r="K1481" s="139">
        <f t="shared" si="371"/>
        <v>2961143.1492846236</v>
      </c>
      <c r="L1481" s="10"/>
      <c r="M1481" s="5"/>
      <c r="N1481" s="367"/>
      <c r="O1481" s="367"/>
    </row>
    <row r="1482" spans="1:15" ht="40.200000000000003" thickBot="1">
      <c r="A1482" s="5"/>
      <c r="B1482" s="9"/>
      <c r="C1482" s="237" t="s">
        <v>1781</v>
      </c>
      <c r="D1482" s="136"/>
      <c r="E1482" s="136"/>
      <c r="F1482" s="136"/>
      <c r="G1482" s="236" t="s">
        <v>1782</v>
      </c>
      <c r="H1482" s="234" t="s">
        <v>152</v>
      </c>
      <c r="I1482" s="235">
        <v>10</v>
      </c>
      <c r="J1482" s="227">
        <v>55193.492064795202</v>
      </c>
      <c r="K1482" s="139">
        <f t="shared" si="371"/>
        <v>551934.92064795201</v>
      </c>
      <c r="L1482" s="10"/>
      <c r="M1482" s="5"/>
      <c r="N1482" s="367"/>
      <c r="O1482" s="367"/>
    </row>
    <row r="1483" spans="1:15" ht="30" customHeight="1" thickBot="1">
      <c r="A1483" s="5"/>
      <c r="B1483" s="9"/>
      <c r="C1483" s="219" t="s">
        <v>1783</v>
      </c>
      <c r="D1483" s="220"/>
      <c r="E1483" s="220"/>
      <c r="F1483" s="220"/>
      <c r="G1483" s="220" t="s">
        <v>1784</v>
      </c>
      <c r="H1483" s="220"/>
      <c r="I1483" s="221"/>
      <c r="J1483" s="222"/>
      <c r="K1483" s="223"/>
      <c r="L1483" s="10"/>
      <c r="M1483" s="5"/>
      <c r="N1483" s="367"/>
      <c r="O1483" s="367"/>
    </row>
    <row r="1484" spans="1:15" ht="30" customHeight="1">
      <c r="A1484" s="5"/>
      <c r="B1484" s="9"/>
      <c r="C1484" s="237" t="s">
        <v>1785</v>
      </c>
      <c r="D1484" s="136"/>
      <c r="E1484" s="136"/>
      <c r="F1484" s="136"/>
      <c r="G1484" s="236" t="s">
        <v>1786</v>
      </c>
      <c r="H1484" s="234" t="s">
        <v>147</v>
      </c>
      <c r="I1484" s="235">
        <v>7</v>
      </c>
      <c r="J1484" s="227">
        <v>1780310.1988526832</v>
      </c>
      <c r="K1484" s="139">
        <f t="shared" ref="K1484:K1494" si="372">J1484*I1484</f>
        <v>12462171.391968783</v>
      </c>
      <c r="L1484" s="10"/>
      <c r="M1484" s="5"/>
      <c r="N1484" s="367"/>
      <c r="O1484" s="367"/>
    </row>
    <row r="1485" spans="1:15" ht="30" customHeight="1">
      <c r="A1485" s="5"/>
      <c r="B1485" s="9"/>
      <c r="C1485" s="237" t="s">
        <v>1787</v>
      </c>
      <c r="D1485" s="136"/>
      <c r="E1485" s="136"/>
      <c r="F1485" s="136"/>
      <c r="G1485" s="236" t="s">
        <v>1788</v>
      </c>
      <c r="H1485" s="234" t="s">
        <v>152</v>
      </c>
      <c r="I1485" s="235">
        <v>150</v>
      </c>
      <c r="J1485" s="227">
        <v>48527.726169915535</v>
      </c>
      <c r="K1485" s="139">
        <f t="shared" si="372"/>
        <v>7279158.9254873302</v>
      </c>
      <c r="L1485" s="10"/>
      <c r="M1485" s="5"/>
      <c r="N1485" s="367"/>
      <c r="O1485" s="367"/>
    </row>
    <row r="1486" spans="1:15" ht="30" customHeight="1">
      <c r="A1486" s="5"/>
      <c r="B1486" s="9"/>
      <c r="C1486" s="237" t="s">
        <v>1789</v>
      </c>
      <c r="D1486" s="136"/>
      <c r="E1486" s="136"/>
      <c r="F1486" s="136"/>
      <c r="G1486" s="236" t="s">
        <v>1790</v>
      </c>
      <c r="H1486" s="234" t="s">
        <v>152</v>
      </c>
      <c r="I1486" s="235">
        <v>40</v>
      </c>
      <c r="J1486" s="227">
        <v>48527.726169915535</v>
      </c>
      <c r="K1486" s="139">
        <f t="shared" si="372"/>
        <v>1941109.0467966213</v>
      </c>
      <c r="L1486" s="10"/>
      <c r="M1486" s="5"/>
      <c r="N1486" s="367"/>
      <c r="O1486" s="367"/>
    </row>
    <row r="1487" spans="1:15" ht="30" customHeight="1">
      <c r="A1487" s="5"/>
      <c r="B1487" s="9"/>
      <c r="C1487" s="237" t="s">
        <v>1791</v>
      </c>
      <c r="D1487" s="136"/>
      <c r="E1487" s="136"/>
      <c r="F1487" s="136"/>
      <c r="G1487" s="236" t="s">
        <v>1792</v>
      </c>
      <c r="H1487" s="234" t="s">
        <v>152</v>
      </c>
      <c r="I1487" s="235">
        <v>90</v>
      </c>
      <c r="J1487" s="227">
        <v>42237.949166988612</v>
      </c>
      <c r="K1487" s="139">
        <f t="shared" si="372"/>
        <v>3801415.4250289751</v>
      </c>
      <c r="L1487" s="10"/>
      <c r="M1487" s="5"/>
      <c r="N1487" s="367"/>
      <c r="O1487" s="367"/>
    </row>
    <row r="1488" spans="1:15" ht="30" customHeight="1">
      <c r="A1488" s="5"/>
      <c r="B1488" s="9"/>
      <c r="C1488" s="237" t="s">
        <v>1793</v>
      </c>
      <c r="D1488" s="136"/>
      <c r="E1488" s="136"/>
      <c r="F1488" s="136"/>
      <c r="G1488" s="236" t="s">
        <v>1794</v>
      </c>
      <c r="H1488" s="234" t="s">
        <v>152</v>
      </c>
      <c r="I1488" s="235">
        <v>30</v>
      </c>
      <c r="J1488" s="227">
        <v>45159.201152792448</v>
      </c>
      <c r="K1488" s="139">
        <f t="shared" si="372"/>
        <v>1354776.0345837735</v>
      </c>
      <c r="L1488" s="10"/>
      <c r="M1488" s="5"/>
      <c r="N1488" s="367"/>
      <c r="O1488" s="367"/>
    </row>
    <row r="1489" spans="1:15" ht="39.6">
      <c r="A1489" s="5"/>
      <c r="B1489" s="9"/>
      <c r="C1489" s="237" t="s">
        <v>1795</v>
      </c>
      <c r="D1489" s="136"/>
      <c r="E1489" s="136"/>
      <c r="F1489" s="136"/>
      <c r="G1489" s="236" t="s">
        <v>1796</v>
      </c>
      <c r="H1489" s="234" t="s">
        <v>152</v>
      </c>
      <c r="I1489" s="235">
        <v>30</v>
      </c>
      <c r="J1489" s="227">
        <v>68975.092342319535</v>
      </c>
      <c r="K1489" s="139">
        <f t="shared" si="372"/>
        <v>2069252.770269586</v>
      </c>
      <c r="L1489" s="10"/>
      <c r="M1489" s="5"/>
      <c r="N1489" s="367"/>
      <c r="O1489" s="367"/>
    </row>
    <row r="1490" spans="1:15" ht="39.6">
      <c r="A1490" s="5"/>
      <c r="B1490" s="9"/>
      <c r="C1490" s="237" t="s">
        <v>1797</v>
      </c>
      <c r="D1490" s="136"/>
      <c r="E1490" s="136"/>
      <c r="F1490" s="136"/>
      <c r="G1490" s="236" t="s">
        <v>1798</v>
      </c>
      <c r="H1490" s="234" t="s">
        <v>152</v>
      </c>
      <c r="I1490" s="235">
        <v>50</v>
      </c>
      <c r="J1490" s="227">
        <v>68975.092342319535</v>
      </c>
      <c r="K1490" s="139">
        <f t="shared" si="372"/>
        <v>3448754.6171159768</v>
      </c>
      <c r="L1490" s="10"/>
      <c r="M1490" s="5"/>
      <c r="N1490" s="367"/>
      <c r="O1490" s="367"/>
    </row>
    <row r="1491" spans="1:15" ht="39.6">
      <c r="A1491" s="5"/>
      <c r="B1491" s="9"/>
      <c r="C1491" s="237" t="s">
        <v>1799</v>
      </c>
      <c r="D1491" s="136"/>
      <c r="E1491" s="136"/>
      <c r="F1491" s="136"/>
      <c r="G1491" s="236" t="s">
        <v>1800</v>
      </c>
      <c r="H1491" s="234" t="s">
        <v>152</v>
      </c>
      <c r="I1491" s="235">
        <v>20</v>
      </c>
      <c r="J1491" s="227">
        <v>51000.307396177253</v>
      </c>
      <c r="K1491" s="139">
        <f t="shared" si="372"/>
        <v>1020006.1479235451</v>
      </c>
      <c r="L1491" s="10"/>
      <c r="M1491" s="5"/>
      <c r="N1491" s="367"/>
      <c r="O1491" s="367"/>
    </row>
    <row r="1492" spans="1:15" ht="30" customHeight="1">
      <c r="A1492" s="5"/>
      <c r="B1492" s="9"/>
      <c r="C1492" s="237" t="s">
        <v>1801</v>
      </c>
      <c r="D1492" s="136"/>
      <c r="E1492" s="136"/>
      <c r="F1492" s="136"/>
      <c r="G1492" s="236" t="s">
        <v>1802</v>
      </c>
      <c r="H1492" s="234" t="s">
        <v>152</v>
      </c>
      <c r="I1492" s="235">
        <v>180</v>
      </c>
      <c r="J1492" s="227">
        <v>37556.957348588105</v>
      </c>
      <c r="K1492" s="139">
        <f t="shared" si="372"/>
        <v>6760252.3227458587</v>
      </c>
      <c r="L1492" s="10"/>
      <c r="M1492" s="5"/>
      <c r="N1492" s="367"/>
      <c r="O1492" s="367"/>
    </row>
    <row r="1493" spans="1:15" ht="30" customHeight="1">
      <c r="A1493" s="5"/>
      <c r="B1493" s="9"/>
      <c r="C1493" s="237" t="s">
        <v>1803</v>
      </c>
      <c r="D1493" s="136"/>
      <c r="E1493" s="136"/>
      <c r="F1493" s="136"/>
      <c r="G1493" s="236" t="s">
        <v>1804</v>
      </c>
      <c r="H1493" s="234" t="s">
        <v>152</v>
      </c>
      <c r="I1493" s="235">
        <v>70</v>
      </c>
      <c r="J1493" s="227">
        <v>77389.416244012886</v>
      </c>
      <c r="K1493" s="139">
        <f t="shared" si="372"/>
        <v>5417259.1370809022</v>
      </c>
      <c r="L1493" s="10"/>
      <c r="M1493" s="5"/>
      <c r="N1493" s="367"/>
      <c r="O1493" s="367"/>
    </row>
    <row r="1494" spans="1:15" ht="30" customHeight="1" thickBot="1">
      <c r="A1494" s="5"/>
      <c r="B1494" s="9"/>
      <c r="C1494" s="310" t="s">
        <v>1805</v>
      </c>
      <c r="D1494" s="136"/>
      <c r="E1494" s="136"/>
      <c r="F1494" s="136"/>
      <c r="G1494" s="236" t="s">
        <v>1806</v>
      </c>
      <c r="H1494" s="234" t="s">
        <v>166</v>
      </c>
      <c r="I1494" s="235">
        <v>20</v>
      </c>
      <c r="J1494" s="227">
        <v>264078.38406022126</v>
      </c>
      <c r="K1494" s="139">
        <f t="shared" si="372"/>
        <v>5281567.6812044252</v>
      </c>
      <c r="L1494" s="10"/>
      <c r="M1494" s="5"/>
      <c r="N1494" s="367"/>
      <c r="O1494" s="367"/>
    </row>
    <row r="1495" spans="1:15" ht="30" customHeight="1" thickBot="1">
      <c r="A1495" s="5"/>
      <c r="B1495" s="9"/>
      <c r="C1495" s="283" t="s">
        <v>1807</v>
      </c>
      <c r="D1495" s="220"/>
      <c r="E1495" s="220"/>
      <c r="F1495" s="220"/>
      <c r="G1495" s="220" t="s">
        <v>1808</v>
      </c>
      <c r="H1495" s="220"/>
      <c r="I1495" s="221"/>
      <c r="J1495" s="222"/>
      <c r="K1495" s="223"/>
      <c r="L1495" s="10"/>
      <c r="M1495" s="5"/>
      <c r="N1495" s="367"/>
      <c r="O1495" s="367"/>
    </row>
    <row r="1496" spans="1:15" ht="30" customHeight="1" thickBot="1">
      <c r="A1496" s="5"/>
      <c r="B1496" s="9"/>
      <c r="C1496" s="283"/>
      <c r="D1496" s="220"/>
      <c r="E1496" s="220"/>
      <c r="F1496" s="220"/>
      <c r="G1496" s="220" t="s">
        <v>1809</v>
      </c>
      <c r="H1496" s="220"/>
      <c r="I1496" s="221"/>
      <c r="J1496" s="222"/>
      <c r="K1496" s="223"/>
      <c r="L1496" s="10"/>
      <c r="M1496" s="5"/>
      <c r="N1496" s="367"/>
      <c r="O1496" s="367"/>
    </row>
    <row r="1497" spans="1:15" s="5" customFormat="1" ht="30" customHeight="1">
      <c r="B1497" s="9"/>
      <c r="C1497" s="309" t="s">
        <v>1810</v>
      </c>
      <c r="D1497" s="146"/>
      <c r="E1497" s="146"/>
      <c r="F1497" s="146"/>
      <c r="G1497" s="147" t="s">
        <v>1811</v>
      </c>
      <c r="H1497" s="146" t="s">
        <v>147</v>
      </c>
      <c r="I1497" s="137">
        <v>1</v>
      </c>
      <c r="J1497" s="369">
        <v>732176.16817204887</v>
      </c>
      <c r="K1497" s="139">
        <f t="shared" ref="K1497:K1504" si="373">J1497*I1497</f>
        <v>732176.16817204887</v>
      </c>
      <c r="L1497" s="10"/>
      <c r="N1497" s="367"/>
      <c r="O1497" s="367"/>
    </row>
    <row r="1498" spans="1:15" s="5" customFormat="1" ht="30" customHeight="1">
      <c r="B1498" s="9"/>
      <c r="C1498" s="150" t="s">
        <v>1812</v>
      </c>
      <c r="D1498" s="146"/>
      <c r="E1498" s="146"/>
      <c r="F1498" s="146"/>
      <c r="G1498" s="147" t="s">
        <v>1813</v>
      </c>
      <c r="H1498" s="146" t="s">
        <v>147</v>
      </c>
      <c r="I1498" s="137">
        <v>2</v>
      </c>
      <c r="J1498" s="138">
        <v>258729.27815128761</v>
      </c>
      <c r="K1498" s="139">
        <f t="shared" si="373"/>
        <v>517458.55630257522</v>
      </c>
      <c r="L1498" s="10"/>
      <c r="N1498" s="367"/>
      <c r="O1498" s="367"/>
    </row>
    <row r="1499" spans="1:15" s="5" customFormat="1" ht="30" customHeight="1">
      <c r="B1499" s="9"/>
      <c r="C1499" s="150" t="s">
        <v>1814</v>
      </c>
      <c r="D1499" s="146"/>
      <c r="E1499" s="146"/>
      <c r="F1499" s="146"/>
      <c r="G1499" s="147" t="s">
        <v>1815</v>
      </c>
      <c r="H1499" s="146" t="s">
        <v>147</v>
      </c>
      <c r="I1499" s="137">
        <v>2</v>
      </c>
      <c r="J1499" s="138">
        <v>258729.27815128761</v>
      </c>
      <c r="K1499" s="139">
        <f t="shared" si="373"/>
        <v>517458.55630257522</v>
      </c>
      <c r="L1499" s="10"/>
      <c r="N1499" s="367"/>
      <c r="O1499" s="367"/>
    </row>
    <row r="1500" spans="1:15" s="5" customFormat="1" ht="30" customHeight="1">
      <c r="B1500" s="9"/>
      <c r="C1500" s="150" t="s">
        <v>1816</v>
      </c>
      <c r="D1500" s="146"/>
      <c r="E1500" s="146"/>
      <c r="F1500" s="146"/>
      <c r="G1500" s="147" t="s">
        <v>1817</v>
      </c>
      <c r="H1500" s="146" t="s">
        <v>147</v>
      </c>
      <c r="I1500" s="137">
        <v>2</v>
      </c>
      <c r="J1500" s="138">
        <v>258729.27815128761</v>
      </c>
      <c r="K1500" s="139">
        <f t="shared" si="373"/>
        <v>517458.55630257522</v>
      </c>
      <c r="L1500" s="10"/>
      <c r="N1500" s="367"/>
      <c r="O1500" s="367"/>
    </row>
    <row r="1501" spans="1:15" s="5" customFormat="1" ht="30" customHeight="1">
      <c r="B1501" s="9"/>
      <c r="C1501" s="150" t="s">
        <v>1818</v>
      </c>
      <c r="D1501" s="146"/>
      <c r="E1501" s="146"/>
      <c r="F1501" s="146"/>
      <c r="G1501" s="147" t="s">
        <v>1819</v>
      </c>
      <c r="H1501" s="146" t="s">
        <v>147</v>
      </c>
      <c r="I1501" s="137">
        <v>12</v>
      </c>
      <c r="J1501" s="138">
        <v>258729.27815128761</v>
      </c>
      <c r="K1501" s="139">
        <f t="shared" si="373"/>
        <v>3104751.3378154514</v>
      </c>
      <c r="L1501" s="10"/>
      <c r="N1501" s="367"/>
      <c r="O1501" s="367"/>
    </row>
    <row r="1502" spans="1:15" s="5" customFormat="1" ht="30" customHeight="1">
      <c r="B1502" s="9"/>
      <c r="C1502" s="150" t="s">
        <v>1820</v>
      </c>
      <c r="D1502" s="146"/>
      <c r="E1502" s="146"/>
      <c r="F1502" s="146"/>
      <c r="G1502" s="147" t="s">
        <v>1821</v>
      </c>
      <c r="H1502" s="146" t="s">
        <v>147</v>
      </c>
      <c r="I1502" s="137">
        <v>6</v>
      </c>
      <c r="J1502" s="138">
        <v>258729.27815128761</v>
      </c>
      <c r="K1502" s="139">
        <f t="shared" si="373"/>
        <v>1552375.6689077257</v>
      </c>
      <c r="L1502" s="10"/>
      <c r="N1502" s="367"/>
      <c r="O1502" s="367"/>
    </row>
    <row r="1503" spans="1:15" s="5" customFormat="1" ht="30" customHeight="1">
      <c r="B1503" s="9"/>
      <c r="C1503" s="150" t="s">
        <v>1822</v>
      </c>
      <c r="D1503" s="146"/>
      <c r="E1503" s="146"/>
      <c r="F1503" s="146"/>
      <c r="G1503" s="147" t="s">
        <v>1823</v>
      </c>
      <c r="H1503" s="146" t="s">
        <v>147</v>
      </c>
      <c r="I1503" s="137">
        <v>2</v>
      </c>
      <c r="J1503" s="138">
        <v>258729.27815128761</v>
      </c>
      <c r="K1503" s="139">
        <f t="shared" si="373"/>
        <v>517458.55630257522</v>
      </c>
      <c r="L1503" s="10"/>
      <c r="N1503" s="367"/>
      <c r="O1503" s="367"/>
    </row>
    <row r="1504" spans="1:15" ht="42" thickBot="1">
      <c r="A1504" s="5"/>
      <c r="B1504" s="9"/>
      <c r="C1504" s="331" t="s">
        <v>1824</v>
      </c>
      <c r="D1504" s="331"/>
      <c r="E1504" s="331"/>
      <c r="F1504" s="331"/>
      <c r="G1504" s="341" t="s">
        <v>1825</v>
      </c>
      <c r="H1504" s="331" t="s">
        <v>147</v>
      </c>
      <c r="I1504" s="342">
        <v>8</v>
      </c>
      <c r="J1504" s="350">
        <v>258729.27815128761</v>
      </c>
      <c r="K1504" s="217">
        <f t="shared" si="373"/>
        <v>2069834.2252103009</v>
      </c>
      <c r="L1504" s="10"/>
      <c r="M1504" s="5"/>
      <c r="N1504" s="367"/>
      <c r="O1504" s="367"/>
    </row>
    <row r="1505" spans="1:15" ht="30" customHeight="1" thickBot="1">
      <c r="A1505" s="5"/>
      <c r="B1505" s="9"/>
      <c r="C1505" s="219"/>
      <c r="D1505" s="220"/>
      <c r="E1505" s="220"/>
      <c r="F1505" s="220"/>
      <c r="G1505" s="220" t="s">
        <v>1826</v>
      </c>
      <c r="H1505" s="220"/>
      <c r="I1505" s="221"/>
      <c r="J1505" s="286"/>
      <c r="K1505" s="223"/>
      <c r="L1505" s="10"/>
      <c r="M1505" s="5"/>
      <c r="N1505" s="367"/>
      <c r="O1505" s="367"/>
    </row>
    <row r="1506" spans="1:15" ht="55.2">
      <c r="A1506" s="5"/>
      <c r="B1506" s="9"/>
      <c r="C1506" s="135" t="s">
        <v>1827</v>
      </c>
      <c r="D1506" s="150"/>
      <c r="E1506" s="150"/>
      <c r="F1506" s="150"/>
      <c r="G1506" s="151" t="s">
        <v>1828</v>
      </c>
      <c r="H1506" s="150" t="s">
        <v>147</v>
      </c>
      <c r="I1506" s="137">
        <v>1</v>
      </c>
      <c r="J1506" s="138">
        <v>732176.16817204887</v>
      </c>
      <c r="K1506" s="139">
        <f t="shared" ref="K1506:K1513" si="374">J1506*I1506</f>
        <v>732176.16817204887</v>
      </c>
      <c r="L1506" s="10"/>
      <c r="M1506" s="5"/>
      <c r="N1506" s="367"/>
      <c r="O1506" s="367"/>
    </row>
    <row r="1507" spans="1:15" ht="41.4">
      <c r="A1507" s="5"/>
      <c r="B1507" s="9"/>
      <c r="C1507" s="135" t="s">
        <v>1829</v>
      </c>
      <c r="D1507" s="150"/>
      <c r="E1507" s="150"/>
      <c r="F1507" s="150"/>
      <c r="G1507" s="151" t="s">
        <v>1813</v>
      </c>
      <c r="H1507" s="150" t="s">
        <v>147</v>
      </c>
      <c r="I1507" s="137">
        <v>2</v>
      </c>
      <c r="J1507" s="138">
        <v>258729.27815128761</v>
      </c>
      <c r="K1507" s="139">
        <f t="shared" si="374"/>
        <v>517458.55630257522</v>
      </c>
      <c r="L1507" s="10"/>
      <c r="M1507" s="5"/>
      <c r="N1507" s="367"/>
      <c r="O1507" s="367"/>
    </row>
    <row r="1508" spans="1:15" ht="41.4">
      <c r="A1508" s="5"/>
      <c r="B1508" s="9"/>
      <c r="C1508" s="135" t="s">
        <v>1830</v>
      </c>
      <c r="D1508" s="150"/>
      <c r="E1508" s="150"/>
      <c r="F1508" s="150"/>
      <c r="G1508" s="151" t="s">
        <v>1815</v>
      </c>
      <c r="H1508" s="150" t="s">
        <v>147</v>
      </c>
      <c r="I1508" s="137">
        <v>2</v>
      </c>
      <c r="J1508" s="138">
        <v>258729.27815128761</v>
      </c>
      <c r="K1508" s="139">
        <f t="shared" si="374"/>
        <v>517458.55630257522</v>
      </c>
      <c r="L1508" s="10"/>
      <c r="M1508" s="5"/>
      <c r="N1508" s="367"/>
      <c r="O1508" s="367"/>
    </row>
    <row r="1509" spans="1:15" ht="41.4">
      <c r="A1509" s="5"/>
      <c r="B1509" s="9"/>
      <c r="C1509" s="135" t="s">
        <v>1831</v>
      </c>
      <c r="D1509" s="150"/>
      <c r="E1509" s="150"/>
      <c r="F1509" s="150"/>
      <c r="G1509" s="151" t="s">
        <v>1817</v>
      </c>
      <c r="H1509" s="150" t="s">
        <v>147</v>
      </c>
      <c r="I1509" s="137">
        <v>1</v>
      </c>
      <c r="J1509" s="138">
        <v>258729.27815128761</v>
      </c>
      <c r="K1509" s="139">
        <f t="shared" si="374"/>
        <v>258729.27815128761</v>
      </c>
      <c r="L1509" s="10"/>
      <c r="M1509" s="5"/>
      <c r="N1509" s="367"/>
      <c r="O1509" s="367"/>
    </row>
    <row r="1510" spans="1:15" ht="41.4">
      <c r="A1510" s="5"/>
      <c r="B1510" s="9"/>
      <c r="C1510" s="135" t="s">
        <v>1832</v>
      </c>
      <c r="D1510" s="150"/>
      <c r="E1510" s="150"/>
      <c r="F1510" s="150"/>
      <c r="G1510" s="151" t="s">
        <v>1819</v>
      </c>
      <c r="H1510" s="150" t="s">
        <v>147</v>
      </c>
      <c r="I1510" s="137">
        <v>8</v>
      </c>
      <c r="J1510" s="138">
        <v>258729.27815128761</v>
      </c>
      <c r="K1510" s="139">
        <f t="shared" si="374"/>
        <v>2069834.2252103009</v>
      </c>
      <c r="L1510" s="10"/>
      <c r="M1510" s="5"/>
      <c r="N1510" s="367"/>
      <c r="O1510" s="367"/>
    </row>
    <row r="1511" spans="1:15" ht="41.4">
      <c r="A1511" s="5"/>
      <c r="B1511" s="9"/>
      <c r="C1511" s="135" t="s">
        <v>1833</v>
      </c>
      <c r="D1511" s="150"/>
      <c r="E1511" s="150"/>
      <c r="F1511" s="150"/>
      <c r="G1511" s="151" t="s">
        <v>1821</v>
      </c>
      <c r="H1511" s="150" t="s">
        <v>147</v>
      </c>
      <c r="I1511" s="137">
        <v>4</v>
      </c>
      <c r="J1511" s="138">
        <v>258729.27815128761</v>
      </c>
      <c r="K1511" s="139">
        <f t="shared" si="374"/>
        <v>1034917.1126051504</v>
      </c>
      <c r="L1511" s="10"/>
      <c r="M1511" s="5"/>
      <c r="N1511" s="367"/>
      <c r="O1511" s="367"/>
    </row>
    <row r="1512" spans="1:15" ht="41.4">
      <c r="A1512" s="5"/>
      <c r="B1512" s="9"/>
      <c r="C1512" s="135" t="s">
        <v>1834</v>
      </c>
      <c r="D1512" s="150"/>
      <c r="E1512" s="150"/>
      <c r="F1512" s="150"/>
      <c r="G1512" s="151" t="s">
        <v>1823</v>
      </c>
      <c r="H1512" s="150" t="s">
        <v>147</v>
      </c>
      <c r="I1512" s="137">
        <v>2</v>
      </c>
      <c r="J1512" s="138">
        <v>258729.27815128761</v>
      </c>
      <c r="K1512" s="139">
        <f t="shared" si="374"/>
        <v>517458.55630257522</v>
      </c>
      <c r="L1512" s="10"/>
      <c r="M1512" s="5"/>
      <c r="N1512" s="367"/>
      <c r="O1512" s="367"/>
    </row>
    <row r="1513" spans="1:15" ht="42" thickBot="1">
      <c r="A1513" s="5"/>
      <c r="B1513" s="9"/>
      <c r="C1513" s="135" t="s">
        <v>1835</v>
      </c>
      <c r="D1513" s="150"/>
      <c r="E1513" s="150"/>
      <c r="F1513" s="150"/>
      <c r="G1513" s="151" t="s">
        <v>1825</v>
      </c>
      <c r="H1513" s="150" t="s">
        <v>147</v>
      </c>
      <c r="I1513" s="137">
        <v>11</v>
      </c>
      <c r="J1513" s="138">
        <v>258729.27815128761</v>
      </c>
      <c r="K1513" s="139">
        <f t="shared" si="374"/>
        <v>2846022.0596641637</v>
      </c>
      <c r="L1513" s="10"/>
      <c r="M1513" s="5"/>
      <c r="N1513" s="367"/>
      <c r="O1513" s="367"/>
    </row>
    <row r="1514" spans="1:15" ht="30" customHeight="1" thickBot="1">
      <c r="A1514" s="5"/>
      <c r="B1514" s="9"/>
      <c r="C1514" s="219"/>
      <c r="D1514" s="220"/>
      <c r="E1514" s="220"/>
      <c r="F1514" s="220"/>
      <c r="G1514" s="220" t="s">
        <v>1836</v>
      </c>
      <c r="H1514" s="220"/>
      <c r="I1514" s="221"/>
      <c r="J1514" s="222"/>
      <c r="K1514" s="223"/>
      <c r="L1514" s="10"/>
      <c r="M1514" s="5"/>
      <c r="N1514" s="367"/>
      <c r="O1514" s="367"/>
    </row>
    <row r="1515" spans="1:15" ht="41.4">
      <c r="A1515" s="5"/>
      <c r="B1515" s="9"/>
      <c r="C1515" s="135" t="s">
        <v>1837</v>
      </c>
      <c r="D1515" s="150"/>
      <c r="E1515" s="150"/>
      <c r="F1515" s="150"/>
      <c r="G1515" s="151" t="s">
        <v>1838</v>
      </c>
      <c r="H1515" s="150" t="s">
        <v>147</v>
      </c>
      <c r="I1515" s="137">
        <v>1</v>
      </c>
      <c r="J1515" s="138">
        <v>532999.89641269622</v>
      </c>
      <c r="K1515" s="139">
        <f t="shared" ref="K1515:K1521" si="375">J1515*I1515</f>
        <v>532999.89641269622</v>
      </c>
      <c r="L1515" s="10"/>
      <c r="M1515" s="5"/>
      <c r="N1515" s="367"/>
      <c r="O1515" s="367"/>
    </row>
    <row r="1516" spans="1:15" ht="41.4">
      <c r="A1516" s="5"/>
      <c r="B1516" s="9"/>
      <c r="C1516" s="135" t="s">
        <v>1839</v>
      </c>
      <c r="D1516" s="150"/>
      <c r="E1516" s="150"/>
      <c r="F1516" s="150"/>
      <c r="G1516" s="151" t="s">
        <v>1813</v>
      </c>
      <c r="H1516" s="153" t="s">
        <v>147</v>
      </c>
      <c r="I1516" s="137">
        <v>1</v>
      </c>
      <c r="J1516" s="138">
        <v>258729.27815128761</v>
      </c>
      <c r="K1516" s="139">
        <f t="shared" si="375"/>
        <v>258729.27815128761</v>
      </c>
      <c r="L1516" s="10"/>
      <c r="M1516" s="5"/>
      <c r="N1516" s="367"/>
      <c r="O1516" s="367"/>
    </row>
    <row r="1517" spans="1:15" ht="41.4">
      <c r="A1517" s="5"/>
      <c r="B1517" s="9"/>
      <c r="C1517" s="135" t="s">
        <v>1840</v>
      </c>
      <c r="D1517" s="150"/>
      <c r="E1517" s="150"/>
      <c r="F1517" s="150"/>
      <c r="G1517" s="151" t="s">
        <v>1815</v>
      </c>
      <c r="H1517" s="150" t="s">
        <v>147</v>
      </c>
      <c r="I1517" s="137">
        <v>1</v>
      </c>
      <c r="J1517" s="138">
        <v>258729.27815128761</v>
      </c>
      <c r="K1517" s="139">
        <f t="shared" si="375"/>
        <v>258729.27815128761</v>
      </c>
      <c r="L1517" s="10"/>
      <c r="M1517" s="5"/>
      <c r="N1517" s="367"/>
      <c r="O1517" s="367"/>
    </row>
    <row r="1518" spans="1:15" ht="41.4">
      <c r="A1518" s="5"/>
      <c r="B1518" s="9"/>
      <c r="C1518" s="135" t="s">
        <v>1841</v>
      </c>
      <c r="D1518" s="150"/>
      <c r="E1518" s="150"/>
      <c r="F1518" s="150"/>
      <c r="G1518" s="151" t="s">
        <v>1842</v>
      </c>
      <c r="H1518" s="150" t="s">
        <v>147</v>
      </c>
      <c r="I1518" s="137">
        <v>1</v>
      </c>
      <c r="J1518" s="138">
        <v>252439.50114836069</v>
      </c>
      <c r="K1518" s="139">
        <f t="shared" si="375"/>
        <v>252439.50114836069</v>
      </c>
      <c r="L1518" s="10"/>
      <c r="M1518" s="5"/>
      <c r="N1518" s="367"/>
      <c r="O1518" s="367"/>
    </row>
    <row r="1519" spans="1:15" ht="41.4">
      <c r="A1519" s="5"/>
      <c r="B1519" s="9"/>
      <c r="C1519" s="135" t="s">
        <v>1843</v>
      </c>
      <c r="D1519" s="150"/>
      <c r="E1519" s="150"/>
      <c r="F1519" s="150"/>
      <c r="G1519" s="151" t="s">
        <v>1844</v>
      </c>
      <c r="H1519" s="150" t="s">
        <v>147</v>
      </c>
      <c r="I1519" s="137">
        <v>2</v>
      </c>
      <c r="J1519" s="138">
        <v>258729.27815128761</v>
      </c>
      <c r="K1519" s="139">
        <f t="shared" si="375"/>
        <v>517458.55630257522</v>
      </c>
      <c r="L1519" s="10"/>
      <c r="M1519" s="5"/>
      <c r="N1519" s="367"/>
      <c r="O1519" s="367"/>
    </row>
    <row r="1520" spans="1:15" ht="41.4">
      <c r="A1520" s="5"/>
      <c r="B1520" s="9"/>
      <c r="C1520" s="135" t="s">
        <v>1845</v>
      </c>
      <c r="D1520" s="150"/>
      <c r="E1520" s="150"/>
      <c r="F1520" s="150"/>
      <c r="G1520" s="151" t="s">
        <v>1821</v>
      </c>
      <c r="H1520" s="150" t="s">
        <v>147</v>
      </c>
      <c r="I1520" s="137">
        <v>1</v>
      </c>
      <c r="J1520" s="138">
        <v>258729.27815128761</v>
      </c>
      <c r="K1520" s="139">
        <f t="shared" si="375"/>
        <v>258729.27815128761</v>
      </c>
      <c r="L1520" s="10"/>
      <c r="M1520" s="5"/>
      <c r="N1520" s="367"/>
      <c r="O1520" s="367"/>
    </row>
    <row r="1521" spans="1:15" ht="42" thickBot="1">
      <c r="A1521" s="5"/>
      <c r="B1521" s="9"/>
      <c r="C1521" s="135" t="s">
        <v>1846</v>
      </c>
      <c r="D1521" s="150"/>
      <c r="E1521" s="150"/>
      <c r="F1521" s="150"/>
      <c r="G1521" s="151" t="s">
        <v>1825</v>
      </c>
      <c r="H1521" s="150" t="s">
        <v>147</v>
      </c>
      <c r="I1521" s="137">
        <v>3</v>
      </c>
      <c r="J1521" s="138">
        <v>258729.27815128761</v>
      </c>
      <c r="K1521" s="139">
        <f t="shared" si="375"/>
        <v>776187.83445386286</v>
      </c>
      <c r="L1521" s="10"/>
      <c r="M1521" s="5"/>
      <c r="N1521" s="367"/>
      <c r="O1521" s="367"/>
    </row>
    <row r="1522" spans="1:15" ht="30" customHeight="1" thickBot="1">
      <c r="A1522" s="5"/>
      <c r="B1522" s="9"/>
      <c r="C1522" s="219"/>
      <c r="D1522" s="220"/>
      <c r="E1522" s="220"/>
      <c r="F1522" s="220"/>
      <c r="G1522" s="220" t="s">
        <v>1847</v>
      </c>
      <c r="H1522" s="220"/>
      <c r="I1522" s="221"/>
      <c r="J1522" s="222"/>
      <c r="K1522" s="223"/>
      <c r="L1522" s="10"/>
      <c r="M1522" s="5"/>
      <c r="N1522" s="367"/>
      <c r="O1522" s="367"/>
    </row>
    <row r="1523" spans="1:15" ht="41.4">
      <c r="A1523" s="5"/>
      <c r="B1523" s="9"/>
      <c r="C1523" s="135" t="s">
        <v>1848</v>
      </c>
      <c r="D1523" s="150"/>
      <c r="E1523" s="150"/>
      <c r="F1523" s="150"/>
      <c r="G1523" s="151" t="s">
        <v>1849</v>
      </c>
      <c r="H1523" s="150" t="s">
        <v>147</v>
      </c>
      <c r="I1523" s="137">
        <v>1</v>
      </c>
      <c r="J1523" s="138">
        <v>532999.89641269622</v>
      </c>
      <c r="K1523" s="139">
        <f t="shared" ref="K1523:K1528" si="376">J1523*I1523</f>
        <v>532999.89641269622</v>
      </c>
      <c r="L1523" s="10"/>
      <c r="M1523" s="5"/>
      <c r="N1523" s="367"/>
      <c r="O1523" s="367"/>
    </row>
    <row r="1524" spans="1:15" ht="41.4">
      <c r="A1524" s="5"/>
      <c r="B1524" s="9"/>
      <c r="C1524" s="135" t="s">
        <v>1850</v>
      </c>
      <c r="D1524" s="150"/>
      <c r="E1524" s="150"/>
      <c r="F1524" s="150"/>
      <c r="G1524" s="151" t="s">
        <v>1813</v>
      </c>
      <c r="H1524" s="150" t="s">
        <v>147</v>
      </c>
      <c r="I1524" s="137">
        <v>2</v>
      </c>
      <c r="J1524" s="138">
        <v>258729.27815128761</v>
      </c>
      <c r="K1524" s="139">
        <f t="shared" si="376"/>
        <v>517458.55630257522</v>
      </c>
      <c r="L1524" s="10"/>
      <c r="M1524" s="5"/>
      <c r="N1524" s="367"/>
      <c r="O1524" s="367"/>
    </row>
    <row r="1525" spans="1:15" ht="41.4">
      <c r="A1525" s="5"/>
      <c r="B1525" s="9"/>
      <c r="C1525" s="135" t="s">
        <v>1851</v>
      </c>
      <c r="D1525" s="150"/>
      <c r="E1525" s="150"/>
      <c r="F1525" s="150"/>
      <c r="G1525" s="151" t="s">
        <v>1852</v>
      </c>
      <c r="H1525" s="150" t="s">
        <v>147</v>
      </c>
      <c r="I1525" s="137">
        <v>3</v>
      </c>
      <c r="J1525" s="138">
        <v>258729.27815128761</v>
      </c>
      <c r="K1525" s="139">
        <f t="shared" si="376"/>
        <v>776187.83445386286</v>
      </c>
      <c r="L1525" s="10"/>
      <c r="M1525" s="5"/>
      <c r="N1525" s="367"/>
      <c r="O1525" s="367"/>
    </row>
    <row r="1526" spans="1:15" ht="41.4">
      <c r="A1526" s="5"/>
      <c r="B1526" s="9"/>
      <c r="C1526" s="135" t="s">
        <v>1853</v>
      </c>
      <c r="D1526" s="150"/>
      <c r="E1526" s="150"/>
      <c r="F1526" s="150"/>
      <c r="G1526" s="151" t="s">
        <v>1817</v>
      </c>
      <c r="H1526" s="150" t="s">
        <v>147</v>
      </c>
      <c r="I1526" s="137">
        <v>2</v>
      </c>
      <c r="J1526" s="138">
        <v>252439.50114836069</v>
      </c>
      <c r="K1526" s="139">
        <f t="shared" si="376"/>
        <v>504879.00229672139</v>
      </c>
      <c r="L1526" s="10"/>
      <c r="M1526" s="5"/>
      <c r="N1526" s="367"/>
      <c r="O1526" s="367"/>
    </row>
    <row r="1527" spans="1:15" ht="41.4">
      <c r="A1527" s="5"/>
      <c r="B1527" s="9"/>
      <c r="C1527" s="135" t="s">
        <v>1854</v>
      </c>
      <c r="D1527" s="150"/>
      <c r="E1527" s="150"/>
      <c r="F1527" s="150"/>
      <c r="G1527" s="151" t="s">
        <v>1855</v>
      </c>
      <c r="H1527" s="150" t="s">
        <v>147</v>
      </c>
      <c r="I1527" s="137">
        <v>4</v>
      </c>
      <c r="J1527" s="138">
        <v>258729.27815128761</v>
      </c>
      <c r="K1527" s="139">
        <f t="shared" si="376"/>
        <v>1034917.1126051504</v>
      </c>
      <c r="L1527" s="10"/>
      <c r="M1527" s="5"/>
      <c r="N1527" s="367"/>
      <c r="O1527" s="367"/>
    </row>
    <row r="1528" spans="1:15" ht="42" thickBot="1">
      <c r="A1528" s="5"/>
      <c r="B1528" s="9"/>
      <c r="C1528" s="135" t="s">
        <v>1856</v>
      </c>
      <c r="D1528" s="150"/>
      <c r="E1528" s="150"/>
      <c r="F1528" s="150"/>
      <c r="G1528" s="151" t="s">
        <v>1821</v>
      </c>
      <c r="H1528" s="150" t="s">
        <v>147</v>
      </c>
      <c r="I1528" s="137">
        <v>1</v>
      </c>
      <c r="J1528" s="138">
        <v>258729.27815128761</v>
      </c>
      <c r="K1528" s="139">
        <f t="shared" si="376"/>
        <v>258729.27815128761</v>
      </c>
      <c r="L1528" s="10"/>
      <c r="M1528" s="5"/>
      <c r="N1528" s="367"/>
      <c r="O1528" s="367"/>
    </row>
    <row r="1529" spans="1:15" ht="16.2" thickBot="1">
      <c r="A1529" s="5"/>
      <c r="B1529" s="9"/>
      <c r="C1529" s="219" t="s">
        <v>1857</v>
      </c>
      <c r="D1529" s="220"/>
      <c r="E1529" s="220"/>
      <c r="F1529" s="220"/>
      <c r="G1529" s="220" t="s">
        <v>1858</v>
      </c>
      <c r="H1529" s="220"/>
      <c r="I1529" s="221"/>
      <c r="J1529" s="222"/>
      <c r="K1529" s="223"/>
      <c r="L1529" s="10"/>
      <c r="M1529" s="5"/>
      <c r="N1529" s="367"/>
      <c r="O1529" s="367"/>
    </row>
    <row r="1530" spans="1:15" ht="30" customHeight="1">
      <c r="A1530" s="5"/>
      <c r="B1530" s="9"/>
      <c r="C1530" s="135" t="s">
        <v>1859</v>
      </c>
      <c r="D1530" s="150"/>
      <c r="E1530" s="150"/>
      <c r="F1530" s="150"/>
      <c r="G1530" s="151" t="s">
        <v>1860</v>
      </c>
      <c r="H1530" s="150" t="s">
        <v>147</v>
      </c>
      <c r="I1530" s="137">
        <v>23</v>
      </c>
      <c r="J1530" s="138">
        <v>98186.214472135049</v>
      </c>
      <c r="K1530" s="139">
        <f>J1530*I1530</f>
        <v>2258282.932859106</v>
      </c>
      <c r="L1530" s="10"/>
      <c r="M1530" s="5"/>
      <c r="N1530" s="367"/>
      <c r="O1530" s="367"/>
    </row>
    <row r="1531" spans="1:15" ht="30" customHeight="1">
      <c r="B1531" s="5"/>
      <c r="C1531" s="135" t="s">
        <v>1861</v>
      </c>
      <c r="D1531" s="150"/>
      <c r="E1531" s="150"/>
      <c r="F1531" s="150"/>
      <c r="G1531" s="151" t="s">
        <v>1862</v>
      </c>
      <c r="H1531" s="150" t="s">
        <v>147</v>
      </c>
      <c r="I1531" s="137">
        <v>21</v>
      </c>
      <c r="J1531" s="138">
        <v>156608.45873176606</v>
      </c>
      <c r="K1531" s="139">
        <f>J1531*I1531</f>
        <v>3288777.6333670872</v>
      </c>
      <c r="L1531" s="10"/>
      <c r="M1531" s="5"/>
      <c r="N1531" s="367"/>
      <c r="O1531" s="367"/>
    </row>
    <row r="1532" spans="1:15" ht="30" customHeight="1">
      <c r="A1532" s="5"/>
      <c r="B1532" s="9"/>
      <c r="C1532" s="135" t="s">
        <v>1863</v>
      </c>
      <c r="D1532" s="150"/>
      <c r="E1532" s="150"/>
      <c r="F1532" s="150"/>
      <c r="G1532" s="151" t="s">
        <v>1864</v>
      </c>
      <c r="H1532" s="150" t="s">
        <v>147</v>
      </c>
      <c r="I1532" s="137">
        <v>11</v>
      </c>
      <c r="J1532" s="138">
        <v>98186.214472135049</v>
      </c>
      <c r="K1532" s="139">
        <f>J1532*I1532</f>
        <v>1080048.3591934855</v>
      </c>
      <c r="L1532" s="10"/>
      <c r="M1532" s="5"/>
      <c r="N1532" s="367"/>
      <c r="O1532" s="367"/>
    </row>
    <row r="1533" spans="1:15" ht="30" customHeight="1">
      <c r="A1533" s="5"/>
      <c r="B1533" s="9"/>
      <c r="C1533" s="135" t="s">
        <v>1865</v>
      </c>
      <c r="D1533" s="150"/>
      <c r="E1533" s="150"/>
      <c r="F1533" s="150"/>
      <c r="G1533" s="151" t="s">
        <v>1866</v>
      </c>
      <c r="H1533" s="150" t="s">
        <v>147</v>
      </c>
      <c r="I1533" s="137">
        <v>4</v>
      </c>
      <c r="J1533" s="138">
        <v>98186.214472135049</v>
      </c>
      <c r="K1533" s="139">
        <f>J1533*I1533</f>
        <v>392744.85788854019</v>
      </c>
      <c r="L1533" s="10"/>
      <c r="M1533" s="5"/>
      <c r="N1533" s="367"/>
      <c r="O1533" s="367"/>
    </row>
    <row r="1534" spans="1:15" ht="30" customHeight="1" thickBot="1">
      <c r="A1534" s="5"/>
      <c r="B1534" s="9"/>
      <c r="C1534" s="135" t="s">
        <v>1867</v>
      </c>
      <c r="D1534" s="150"/>
      <c r="E1534" s="150"/>
      <c r="F1534" s="150"/>
      <c r="G1534" s="151" t="s">
        <v>1868</v>
      </c>
      <c r="H1534" s="150" t="s">
        <v>147</v>
      </c>
      <c r="I1534" s="137">
        <v>4</v>
      </c>
      <c r="J1534" s="138">
        <v>431956.72545300948</v>
      </c>
      <c r="K1534" s="139">
        <f>J1534*I1534</f>
        <v>1727826.9018120379</v>
      </c>
      <c r="L1534" s="10"/>
      <c r="M1534" s="5"/>
      <c r="N1534" s="367"/>
      <c r="O1534" s="367"/>
    </row>
    <row r="1535" spans="1:15" ht="30" customHeight="1" thickBot="1">
      <c r="A1535" s="5"/>
      <c r="B1535" s="9"/>
      <c r="C1535" s="219" t="s">
        <v>1869</v>
      </c>
      <c r="D1535" s="220"/>
      <c r="E1535" s="220"/>
      <c r="F1535" s="220"/>
      <c r="G1535" s="220" t="s">
        <v>1870</v>
      </c>
      <c r="H1535" s="220"/>
      <c r="I1535" s="221"/>
      <c r="J1535" s="222"/>
      <c r="K1535" s="223"/>
      <c r="L1535" s="10"/>
      <c r="M1535" s="5"/>
      <c r="N1535" s="367"/>
      <c r="O1535" s="367"/>
    </row>
    <row r="1536" spans="1:15" ht="30" customHeight="1">
      <c r="A1536" s="5"/>
      <c r="B1536" s="9"/>
      <c r="C1536" s="135" t="s">
        <v>1871</v>
      </c>
      <c r="D1536" s="150"/>
      <c r="E1536" s="150"/>
      <c r="F1536" s="150"/>
      <c r="G1536" s="151" t="s">
        <v>1872</v>
      </c>
      <c r="H1536" s="150" t="s">
        <v>147</v>
      </c>
      <c r="I1536" s="137">
        <v>5</v>
      </c>
      <c r="J1536" s="138">
        <v>216993.11341631028</v>
      </c>
      <c r="K1536" s="139">
        <f>J1536*I1536</f>
        <v>1084965.5670815515</v>
      </c>
      <c r="L1536" s="10"/>
      <c r="M1536" s="5"/>
      <c r="N1536" s="367"/>
      <c r="O1536" s="367"/>
    </row>
    <row r="1537" spans="1:15" ht="30" customHeight="1">
      <c r="A1537" s="5"/>
      <c r="B1537" s="9"/>
      <c r="C1537" s="135" t="s">
        <v>1873</v>
      </c>
      <c r="D1537" s="150"/>
      <c r="E1537" s="150"/>
      <c r="F1537" s="150"/>
      <c r="G1537" s="151" t="s">
        <v>1874</v>
      </c>
      <c r="H1537" s="150" t="s">
        <v>152</v>
      </c>
      <c r="I1537" s="137">
        <v>60</v>
      </c>
      <c r="J1537" s="138">
        <v>51448.978155719371</v>
      </c>
      <c r="K1537" s="139">
        <f>J1537*I1537</f>
        <v>3086938.6893431623</v>
      </c>
      <c r="L1537" s="10"/>
      <c r="M1537" s="5"/>
      <c r="N1537" s="367"/>
      <c r="O1537" s="367"/>
    </row>
    <row r="1538" spans="1:15" ht="30" customHeight="1">
      <c r="A1538" s="5"/>
      <c r="B1538" s="9"/>
      <c r="C1538" s="135" t="s">
        <v>1875</v>
      </c>
      <c r="D1538" s="150"/>
      <c r="E1538" s="150"/>
      <c r="F1538" s="150"/>
      <c r="G1538" s="151" t="s">
        <v>1876</v>
      </c>
      <c r="H1538" s="150" t="s">
        <v>147</v>
      </c>
      <c r="I1538" s="137">
        <v>10</v>
      </c>
      <c r="J1538" s="138">
        <v>123204.1519333326</v>
      </c>
      <c r="K1538" s="139">
        <f>J1538*I1538</f>
        <v>1232041.519333326</v>
      </c>
      <c r="L1538" s="10"/>
      <c r="M1538" s="5"/>
      <c r="N1538" s="367"/>
      <c r="O1538" s="367"/>
    </row>
    <row r="1539" spans="1:15" ht="30" customHeight="1">
      <c r="A1539" s="5"/>
      <c r="B1539" s="9"/>
      <c r="C1539" s="135" t="s">
        <v>1877</v>
      </c>
      <c r="D1539" s="150"/>
      <c r="E1539" s="150"/>
      <c r="F1539" s="150"/>
      <c r="G1539" s="151" t="s">
        <v>1878</v>
      </c>
      <c r="H1539" s="150" t="s">
        <v>152</v>
      </c>
      <c r="I1539" s="137">
        <v>200</v>
      </c>
      <c r="J1539" s="138">
        <v>69170.774293521696</v>
      </c>
      <c r="K1539" s="139">
        <f>J1539*I1539</f>
        <v>13834154.85870434</v>
      </c>
      <c r="L1539" s="10"/>
      <c r="M1539" s="5"/>
      <c r="N1539" s="367"/>
      <c r="O1539" s="367"/>
    </row>
    <row r="1540" spans="1:15" ht="30" customHeight="1" thickBot="1">
      <c r="A1540" s="5"/>
      <c r="B1540" s="9"/>
      <c r="C1540" s="135" t="s">
        <v>1879</v>
      </c>
      <c r="D1540" s="150"/>
      <c r="E1540" s="150"/>
      <c r="F1540" s="150"/>
      <c r="G1540" s="151" t="s">
        <v>1880</v>
      </c>
      <c r="H1540" s="150" t="s">
        <v>152</v>
      </c>
      <c r="I1540" s="137">
        <v>40</v>
      </c>
      <c r="J1540" s="138">
        <v>58884.892301401873</v>
      </c>
      <c r="K1540" s="139">
        <f>J1540*I1540</f>
        <v>2355395.6920560747</v>
      </c>
      <c r="L1540" s="10"/>
      <c r="M1540" s="5"/>
      <c r="N1540" s="367"/>
      <c r="O1540" s="367"/>
    </row>
    <row r="1541" spans="1:15" ht="30" customHeight="1" thickBot="1">
      <c r="A1541" s="5"/>
      <c r="B1541" s="9"/>
      <c r="C1541" s="219" t="s">
        <v>1881</v>
      </c>
      <c r="D1541" s="220"/>
      <c r="E1541" s="220"/>
      <c r="F1541" s="220"/>
      <c r="G1541" s="220" t="s">
        <v>1882</v>
      </c>
      <c r="H1541" s="220"/>
      <c r="I1541" s="221"/>
      <c r="J1541" s="222"/>
      <c r="K1541" s="223"/>
      <c r="L1541" s="10"/>
      <c r="M1541" s="5"/>
      <c r="N1541" s="367"/>
      <c r="O1541" s="367"/>
    </row>
    <row r="1542" spans="1:15" ht="30" customHeight="1">
      <c r="A1542" s="5"/>
      <c r="B1542" s="9"/>
      <c r="C1542" s="135" t="s">
        <v>1883</v>
      </c>
      <c r="D1542" s="150"/>
      <c r="E1542" s="150"/>
      <c r="F1542" s="150"/>
      <c r="G1542" s="151" t="s">
        <v>1884</v>
      </c>
      <c r="H1542" s="150" t="s">
        <v>147</v>
      </c>
      <c r="I1542" s="137">
        <v>1</v>
      </c>
      <c r="J1542" s="138">
        <v>1060865.9370627813</v>
      </c>
      <c r="K1542" s="139">
        <f t="shared" ref="K1542:K1563" si="377">J1542*I1542</f>
        <v>1060865.9370627813</v>
      </c>
      <c r="L1542" s="10"/>
      <c r="M1542" s="5"/>
      <c r="N1542" s="367"/>
      <c r="O1542" s="367"/>
    </row>
    <row r="1543" spans="1:15" ht="207.6" customHeight="1">
      <c r="A1543" s="5"/>
      <c r="B1543" s="9"/>
      <c r="C1543" s="135" t="s">
        <v>1885</v>
      </c>
      <c r="D1543" s="150"/>
      <c r="E1543" s="150"/>
      <c r="F1543" s="150"/>
      <c r="G1543" s="151" t="s">
        <v>1886</v>
      </c>
      <c r="H1543" s="150" t="s">
        <v>147</v>
      </c>
      <c r="I1543" s="137">
        <v>1</v>
      </c>
      <c r="J1543" s="138">
        <v>333913.07925960748</v>
      </c>
      <c r="K1543" s="139">
        <f t="shared" si="377"/>
        <v>333913.07925960748</v>
      </c>
      <c r="L1543" s="10"/>
      <c r="M1543" s="5"/>
      <c r="N1543" s="367"/>
      <c r="O1543" s="367"/>
    </row>
    <row r="1544" spans="1:15" ht="30" customHeight="1">
      <c r="A1544" s="5"/>
      <c r="B1544" s="9"/>
      <c r="C1544" s="135" t="s">
        <v>1887</v>
      </c>
      <c r="D1544" s="150"/>
      <c r="E1544" s="150"/>
      <c r="F1544" s="150"/>
      <c r="G1544" s="151" t="s">
        <v>1888</v>
      </c>
      <c r="H1544" s="150" t="s">
        <v>147</v>
      </c>
      <c r="I1544" s="137">
        <v>1</v>
      </c>
      <c r="J1544" s="138">
        <v>723999.45806824381</v>
      </c>
      <c r="K1544" s="139">
        <f t="shared" si="377"/>
        <v>723999.45806824381</v>
      </c>
      <c r="L1544" s="10"/>
      <c r="M1544" s="5"/>
      <c r="N1544" s="367"/>
      <c r="O1544" s="367"/>
    </row>
    <row r="1545" spans="1:15" ht="30" customHeight="1">
      <c r="A1545" s="5"/>
      <c r="B1545" s="9"/>
      <c r="C1545" s="135" t="s">
        <v>1889</v>
      </c>
      <c r="D1545" s="150"/>
      <c r="E1545" s="150"/>
      <c r="F1545" s="150"/>
      <c r="G1545" s="151" t="s">
        <v>1890</v>
      </c>
      <c r="H1545" s="150" t="s">
        <v>147</v>
      </c>
      <c r="I1545" s="137">
        <v>2</v>
      </c>
      <c r="J1545" s="138">
        <v>723999.45806824381</v>
      </c>
      <c r="K1545" s="139">
        <f t="shared" si="377"/>
        <v>1447998.9161364876</v>
      </c>
      <c r="L1545" s="10"/>
      <c r="M1545" s="5"/>
      <c r="N1545" s="367"/>
      <c r="O1545" s="367"/>
    </row>
    <row r="1546" spans="1:15" ht="30" customHeight="1">
      <c r="A1546" s="5"/>
      <c r="B1546" s="9"/>
      <c r="C1546" s="135" t="s">
        <v>1891</v>
      </c>
      <c r="D1546" s="150"/>
      <c r="E1546" s="150"/>
      <c r="F1546" s="150"/>
      <c r="G1546" s="151" t="s">
        <v>1892</v>
      </c>
      <c r="H1546" s="150" t="s">
        <v>152</v>
      </c>
      <c r="I1546" s="137">
        <v>50</v>
      </c>
      <c r="J1546" s="138">
        <v>45606.474184111699</v>
      </c>
      <c r="K1546" s="139">
        <f t="shared" si="377"/>
        <v>2280323.7092055851</v>
      </c>
      <c r="L1546" s="10"/>
      <c r="M1546" s="5"/>
      <c r="N1546" s="367"/>
      <c r="O1546" s="367"/>
    </row>
    <row r="1547" spans="1:15" ht="30" customHeight="1">
      <c r="A1547" s="5"/>
      <c r="B1547" s="9"/>
      <c r="C1547" s="135" t="s">
        <v>1893</v>
      </c>
      <c r="D1547" s="150"/>
      <c r="E1547" s="150"/>
      <c r="F1547" s="150"/>
      <c r="G1547" s="151" t="s">
        <v>1894</v>
      </c>
      <c r="H1547" s="150" t="s">
        <v>147</v>
      </c>
      <c r="I1547" s="137">
        <v>4</v>
      </c>
      <c r="J1547" s="138">
        <v>124253.84582870996</v>
      </c>
      <c r="K1547" s="139">
        <f t="shared" si="377"/>
        <v>497015.38331483986</v>
      </c>
      <c r="L1547" s="10"/>
      <c r="M1547" s="5"/>
      <c r="N1547" s="367"/>
      <c r="O1547" s="367"/>
    </row>
    <row r="1548" spans="1:15" ht="30" customHeight="1">
      <c r="A1548" s="5"/>
      <c r="B1548" s="9"/>
      <c r="C1548" s="135" t="s">
        <v>1895</v>
      </c>
      <c r="D1548" s="150"/>
      <c r="E1548" s="150"/>
      <c r="F1548" s="150"/>
      <c r="G1548" s="151" t="s">
        <v>1896</v>
      </c>
      <c r="H1548" s="150" t="s">
        <v>147</v>
      </c>
      <c r="I1548" s="137">
        <v>1</v>
      </c>
      <c r="J1548" s="138">
        <v>182676.09008834098</v>
      </c>
      <c r="K1548" s="139">
        <f t="shared" si="377"/>
        <v>182676.09008834098</v>
      </c>
      <c r="L1548" s="10"/>
      <c r="M1548" s="5"/>
      <c r="N1548" s="367"/>
      <c r="O1548" s="367"/>
    </row>
    <row r="1549" spans="1:15" ht="30" customHeight="1">
      <c r="A1549" s="5"/>
      <c r="B1549" s="9"/>
      <c r="C1549" s="135" t="s">
        <v>1897</v>
      </c>
      <c r="D1549" s="150"/>
      <c r="E1549" s="150"/>
      <c r="F1549" s="150"/>
      <c r="G1549" s="151" t="s">
        <v>1898</v>
      </c>
      <c r="H1549" s="150" t="s">
        <v>147</v>
      </c>
      <c r="I1549" s="137">
        <v>2</v>
      </c>
      <c r="J1549" s="138">
        <v>359478.92618417111</v>
      </c>
      <c r="K1549" s="139">
        <f t="shared" si="377"/>
        <v>718957.85236834222</v>
      </c>
      <c r="L1549" s="10"/>
      <c r="M1549" s="5"/>
      <c r="N1549" s="367"/>
      <c r="O1549" s="367"/>
    </row>
    <row r="1550" spans="1:15" ht="30" customHeight="1">
      <c r="A1550" s="5"/>
      <c r="B1550" s="9"/>
      <c r="C1550" s="135" t="s">
        <v>1899</v>
      </c>
      <c r="D1550" s="150"/>
      <c r="E1550" s="150"/>
      <c r="F1550" s="150"/>
      <c r="G1550" s="151" t="s">
        <v>1900</v>
      </c>
      <c r="H1550" s="150" t="s">
        <v>147</v>
      </c>
      <c r="I1550" s="137">
        <v>2</v>
      </c>
      <c r="J1550" s="138">
        <v>124253.84582870996</v>
      </c>
      <c r="K1550" s="139">
        <f t="shared" si="377"/>
        <v>248507.69165741993</v>
      </c>
      <c r="L1550" s="10"/>
      <c r="M1550" s="5"/>
      <c r="N1550" s="367"/>
      <c r="O1550" s="367"/>
    </row>
    <row r="1551" spans="1:15" ht="30" customHeight="1">
      <c r="A1551" s="5"/>
      <c r="B1551" s="9"/>
      <c r="C1551" s="135" t="s">
        <v>1901</v>
      </c>
      <c r="D1551" s="150"/>
      <c r="E1551" s="150"/>
      <c r="F1551" s="150"/>
      <c r="G1551" s="151" t="s">
        <v>1902</v>
      </c>
      <c r="H1551" s="150" t="s">
        <v>147</v>
      </c>
      <c r="I1551" s="137">
        <v>4</v>
      </c>
      <c r="J1551" s="138">
        <v>124253.84582870996</v>
      </c>
      <c r="K1551" s="139">
        <f t="shared" si="377"/>
        <v>497015.38331483986</v>
      </c>
      <c r="L1551" s="10"/>
      <c r="M1551" s="5"/>
      <c r="N1551" s="367"/>
      <c r="O1551" s="367"/>
    </row>
    <row r="1552" spans="1:15" ht="30" customHeight="1">
      <c r="A1552" s="5"/>
      <c r="B1552" s="9"/>
      <c r="C1552" s="135" t="s">
        <v>1903</v>
      </c>
      <c r="D1552" s="150"/>
      <c r="E1552" s="150"/>
      <c r="F1552" s="150"/>
      <c r="G1552" s="151" t="s">
        <v>1904</v>
      </c>
      <c r="H1552" s="150" t="s">
        <v>147</v>
      </c>
      <c r="I1552" s="137">
        <v>2</v>
      </c>
      <c r="J1552" s="138">
        <v>124253.84582870996</v>
      </c>
      <c r="K1552" s="139">
        <f t="shared" si="377"/>
        <v>248507.69165741993</v>
      </c>
      <c r="L1552" s="10"/>
      <c r="M1552" s="5"/>
      <c r="N1552" s="367"/>
      <c r="O1552" s="367"/>
    </row>
    <row r="1553" spans="1:15" ht="30" customHeight="1">
      <c r="A1553" s="5"/>
      <c r="B1553" s="9"/>
      <c r="C1553" s="135" t="s">
        <v>1905</v>
      </c>
      <c r="D1553" s="150"/>
      <c r="E1553" s="150"/>
      <c r="F1553" s="150"/>
      <c r="G1553" s="151" t="s">
        <v>1906</v>
      </c>
      <c r="H1553" s="150" t="s">
        <v>152</v>
      </c>
      <c r="I1553" s="137">
        <v>200</v>
      </c>
      <c r="J1553" s="138">
        <v>45606.474184111699</v>
      </c>
      <c r="K1553" s="139">
        <f t="shared" si="377"/>
        <v>9121294.8368223403</v>
      </c>
      <c r="L1553" s="10"/>
      <c r="M1553" s="5"/>
      <c r="N1553" s="367"/>
      <c r="O1553" s="367"/>
    </row>
    <row r="1554" spans="1:15" ht="30" customHeight="1">
      <c r="A1554" s="5"/>
      <c r="B1554" s="9"/>
      <c r="C1554" s="135" t="s">
        <v>1907</v>
      </c>
      <c r="D1554" s="150"/>
      <c r="E1554" s="150"/>
      <c r="F1554" s="150"/>
      <c r="G1554" s="151" t="s">
        <v>1908</v>
      </c>
      <c r="H1554" s="150" t="s">
        <v>152</v>
      </c>
      <c r="I1554" s="137">
        <v>200</v>
      </c>
      <c r="J1554" s="138">
        <v>45606.474184111699</v>
      </c>
      <c r="K1554" s="139">
        <f t="shared" si="377"/>
        <v>9121294.8368223403</v>
      </c>
      <c r="L1554" s="10"/>
      <c r="M1554" s="5"/>
      <c r="N1554" s="367"/>
      <c r="O1554" s="367"/>
    </row>
    <row r="1555" spans="1:15" ht="30" customHeight="1">
      <c r="A1555" s="5"/>
      <c r="B1555" s="9"/>
      <c r="C1555" s="135" t="s">
        <v>1909</v>
      </c>
      <c r="D1555" s="150"/>
      <c r="E1555" s="150"/>
      <c r="F1555" s="150"/>
      <c r="G1555" s="151" t="s">
        <v>1910</v>
      </c>
      <c r="H1555" s="150" t="s">
        <v>147</v>
      </c>
      <c r="I1555" s="137">
        <v>30</v>
      </c>
      <c r="J1555" s="138">
        <v>78100.859909455059</v>
      </c>
      <c r="K1555" s="139">
        <f t="shared" si="377"/>
        <v>2343025.7972836518</v>
      </c>
      <c r="L1555" s="10"/>
      <c r="M1555" s="5"/>
      <c r="N1555" s="367"/>
      <c r="O1555" s="367"/>
    </row>
    <row r="1556" spans="1:15" ht="30" customHeight="1">
      <c r="A1556" s="5"/>
      <c r="B1556" s="9"/>
      <c r="C1556" s="135" t="s">
        <v>1911</v>
      </c>
      <c r="D1556" s="150"/>
      <c r="E1556" s="150"/>
      <c r="F1556" s="150"/>
      <c r="G1556" s="151" t="s">
        <v>1912</v>
      </c>
      <c r="H1556" s="150" t="s">
        <v>147</v>
      </c>
      <c r="I1556" s="137">
        <v>10</v>
      </c>
      <c r="J1556" s="138">
        <v>45606.474184111699</v>
      </c>
      <c r="K1556" s="139">
        <f t="shared" si="377"/>
        <v>456064.74184111698</v>
      </c>
      <c r="L1556" s="10"/>
      <c r="M1556" s="5"/>
      <c r="N1556" s="367"/>
      <c r="O1556" s="367"/>
    </row>
    <row r="1557" spans="1:15" ht="30" customHeight="1">
      <c r="A1557" s="5"/>
      <c r="B1557" s="9"/>
      <c r="C1557" s="135" t="s">
        <v>1913</v>
      </c>
      <c r="D1557" s="150"/>
      <c r="E1557" s="150"/>
      <c r="F1557" s="150"/>
      <c r="G1557" s="151" t="s">
        <v>1914</v>
      </c>
      <c r="H1557" s="150" t="s">
        <v>147</v>
      </c>
      <c r="I1557" s="137">
        <v>4</v>
      </c>
      <c r="J1557" s="138">
        <v>182676.09008834098</v>
      </c>
      <c r="K1557" s="139">
        <f t="shared" si="377"/>
        <v>730704.36035336391</v>
      </c>
      <c r="L1557" s="10"/>
      <c r="M1557" s="5"/>
      <c r="N1557" s="367"/>
      <c r="O1557" s="367"/>
    </row>
    <row r="1558" spans="1:15" ht="30" customHeight="1">
      <c r="A1558" s="5"/>
      <c r="B1558" s="9"/>
      <c r="C1558" s="135" t="s">
        <v>1915</v>
      </c>
      <c r="D1558" s="150"/>
      <c r="E1558" s="150"/>
      <c r="F1558" s="150"/>
      <c r="G1558" s="151" t="s">
        <v>1916</v>
      </c>
      <c r="H1558" s="150" t="s">
        <v>152</v>
      </c>
      <c r="I1558" s="137">
        <v>300</v>
      </c>
      <c r="J1558" s="138">
        <v>15794.328918460944</v>
      </c>
      <c r="K1558" s="139">
        <f t="shared" si="377"/>
        <v>4738298.6755382828</v>
      </c>
      <c r="L1558" s="10"/>
      <c r="M1558" s="5"/>
      <c r="N1558" s="367"/>
      <c r="O1558" s="367"/>
    </row>
    <row r="1559" spans="1:15" ht="30" customHeight="1">
      <c r="A1559" s="5"/>
      <c r="B1559" s="9"/>
      <c r="C1559" s="135" t="s">
        <v>1917</v>
      </c>
      <c r="D1559" s="150"/>
      <c r="E1559" s="150"/>
      <c r="F1559" s="150"/>
      <c r="G1559" s="151" t="s">
        <v>1918</v>
      </c>
      <c r="H1559" s="150" t="s">
        <v>147</v>
      </c>
      <c r="I1559" s="137">
        <v>2</v>
      </c>
      <c r="J1559" s="138">
        <v>215030.70299139709</v>
      </c>
      <c r="K1559" s="139">
        <f t="shared" si="377"/>
        <v>430061.40598279418</v>
      </c>
      <c r="L1559" s="10"/>
      <c r="M1559" s="5"/>
      <c r="N1559" s="367"/>
      <c r="O1559" s="367"/>
    </row>
    <row r="1560" spans="1:15" ht="30" customHeight="1">
      <c r="A1560" s="5"/>
      <c r="B1560" s="9"/>
      <c r="C1560" s="135" t="s">
        <v>1919</v>
      </c>
      <c r="D1560" s="150"/>
      <c r="E1560" s="150"/>
      <c r="F1560" s="150"/>
      <c r="G1560" s="151" t="s">
        <v>1920</v>
      </c>
      <c r="H1560" s="150" t="s">
        <v>147</v>
      </c>
      <c r="I1560" s="137">
        <v>6</v>
      </c>
      <c r="J1560" s="138">
        <v>723999.45806824381</v>
      </c>
      <c r="K1560" s="139">
        <f t="shared" si="377"/>
        <v>4343996.7484094631</v>
      </c>
      <c r="L1560" s="10"/>
      <c r="M1560" s="5"/>
      <c r="N1560" s="367"/>
      <c r="O1560" s="367"/>
    </row>
    <row r="1561" spans="1:15" ht="30" customHeight="1">
      <c r="A1561" s="5"/>
      <c r="B1561" s="9"/>
      <c r="C1561" s="135" t="s">
        <v>1921</v>
      </c>
      <c r="D1561" s="150"/>
      <c r="E1561" s="150"/>
      <c r="F1561" s="150"/>
      <c r="G1561" s="151" t="s">
        <v>1922</v>
      </c>
      <c r="H1561" s="150" t="s">
        <v>147</v>
      </c>
      <c r="I1561" s="137">
        <v>1</v>
      </c>
      <c r="J1561" s="138">
        <v>124253.84582870996</v>
      </c>
      <c r="K1561" s="139">
        <f t="shared" si="377"/>
        <v>124253.84582870996</v>
      </c>
      <c r="L1561" s="10"/>
      <c r="M1561" s="5"/>
      <c r="N1561" s="367"/>
      <c r="O1561" s="367"/>
    </row>
    <row r="1562" spans="1:15" ht="30" customHeight="1">
      <c r="A1562" s="5"/>
      <c r="B1562" s="9"/>
      <c r="C1562" s="135" t="s">
        <v>1923</v>
      </c>
      <c r="D1562" s="150"/>
      <c r="E1562" s="150"/>
      <c r="F1562" s="150"/>
      <c r="G1562" s="151" t="s">
        <v>1924</v>
      </c>
      <c r="H1562" s="150" t="s">
        <v>147</v>
      </c>
      <c r="I1562" s="137">
        <v>6</v>
      </c>
      <c r="J1562" s="138">
        <v>476323.41470343317</v>
      </c>
      <c r="K1562" s="139">
        <f t="shared" si="377"/>
        <v>2857940.488220599</v>
      </c>
      <c r="L1562" s="10"/>
      <c r="M1562" s="5"/>
      <c r="N1562" s="367"/>
      <c r="O1562" s="367"/>
    </row>
    <row r="1563" spans="1:15" ht="30" customHeight="1">
      <c r="A1563" s="5"/>
      <c r="B1563" s="9"/>
      <c r="C1563" s="135" t="s">
        <v>1925</v>
      </c>
      <c r="D1563" s="150"/>
      <c r="E1563" s="150"/>
      <c r="F1563" s="150"/>
      <c r="G1563" s="151" t="s">
        <v>1926</v>
      </c>
      <c r="H1563" s="150" t="s">
        <v>147</v>
      </c>
      <c r="I1563" s="137">
        <v>1</v>
      </c>
      <c r="J1563" s="138">
        <v>241098.33434797201</v>
      </c>
      <c r="K1563" s="139">
        <f t="shared" si="377"/>
        <v>241098.33434797201</v>
      </c>
      <c r="L1563" s="10"/>
      <c r="M1563" s="5"/>
      <c r="N1563" s="367"/>
      <c r="O1563" s="367"/>
    </row>
    <row r="1564" spans="1:15" ht="30" customHeight="1" thickBot="1">
      <c r="A1564" s="5"/>
      <c r="B1564" s="9"/>
      <c r="C1564" s="140" t="s">
        <v>18</v>
      </c>
      <c r="D1564" s="159"/>
      <c r="E1564" s="159"/>
      <c r="F1564" s="159"/>
      <c r="G1564" s="162"/>
      <c r="H1564" s="161"/>
      <c r="I1564" s="249"/>
      <c r="J1564" s="143"/>
      <c r="K1564" s="345">
        <f>SUM(K1421:K1563)</f>
        <v>430679907.71005613</v>
      </c>
      <c r="L1564" s="10"/>
      <c r="M1564" s="5"/>
      <c r="N1564" s="367"/>
      <c r="O1564" s="367"/>
    </row>
    <row r="1565" spans="1:15" ht="30" customHeight="1" thickBot="1">
      <c r="A1565" s="5"/>
      <c r="B1565" s="9"/>
      <c r="C1565" s="390" t="s">
        <v>1946</v>
      </c>
      <c r="D1565" s="388"/>
      <c r="E1565" s="388"/>
      <c r="F1565" s="388"/>
      <c r="G1565" s="388"/>
      <c r="H1565" s="388"/>
      <c r="I1565" s="388"/>
      <c r="J1565" s="388"/>
      <c r="K1565" s="389"/>
      <c r="L1565" s="10"/>
      <c r="M1565" s="5"/>
      <c r="N1565" s="367"/>
      <c r="O1565" s="367"/>
    </row>
    <row r="1566" spans="1:15" ht="30" customHeight="1" thickBot="1">
      <c r="A1566" s="5"/>
      <c r="B1566" s="9"/>
      <c r="C1566" s="219" t="s">
        <v>1653</v>
      </c>
      <c r="D1566" s="220"/>
      <c r="E1566" s="220"/>
      <c r="F1566" s="220"/>
      <c r="G1566" s="220" t="s">
        <v>1654</v>
      </c>
      <c r="H1566" s="220"/>
      <c r="I1566" s="221"/>
      <c r="J1566" s="222"/>
      <c r="K1566" s="223"/>
      <c r="L1566" s="10"/>
      <c r="M1566" s="5"/>
      <c r="N1566" s="367"/>
      <c r="O1566" s="367"/>
    </row>
    <row r="1567" spans="1:15" ht="30" customHeight="1">
      <c r="A1567" s="5"/>
      <c r="B1567" s="9"/>
      <c r="C1567" s="228" t="s">
        <v>1655</v>
      </c>
      <c r="D1567" s="136"/>
      <c r="E1567" s="136"/>
      <c r="F1567" s="136"/>
      <c r="G1567" s="224" t="s">
        <v>1656</v>
      </c>
      <c r="H1567" s="225" t="s">
        <v>147</v>
      </c>
      <c r="I1567" s="226">
        <v>3</v>
      </c>
      <c r="J1567" s="227">
        <v>4339248.7249999996</v>
      </c>
      <c r="K1567" s="139">
        <f t="shared" ref="K1567:K1585" si="378">J1567*I1567</f>
        <v>13017746.174999999</v>
      </c>
      <c r="L1567" s="10"/>
      <c r="M1567" s="5"/>
      <c r="N1567" s="367"/>
      <c r="O1567" s="367"/>
    </row>
    <row r="1568" spans="1:15" ht="30" customHeight="1">
      <c r="A1568" s="5"/>
      <c r="B1568" s="9"/>
      <c r="C1568" s="228" t="s">
        <v>1657</v>
      </c>
      <c r="D1568" s="136"/>
      <c r="E1568" s="136"/>
      <c r="F1568" s="136"/>
      <c r="G1568" s="224" t="s">
        <v>1658</v>
      </c>
      <c r="H1568" s="225" t="s">
        <v>147</v>
      </c>
      <c r="I1568" s="226">
        <v>1</v>
      </c>
      <c r="J1568" s="227">
        <v>5960623.7249999996</v>
      </c>
      <c r="K1568" s="139">
        <f t="shared" si="378"/>
        <v>5960623.7249999996</v>
      </c>
      <c r="L1568" s="10"/>
      <c r="M1568" s="5"/>
      <c r="N1568" s="367"/>
      <c r="O1568" s="367"/>
    </row>
    <row r="1569" spans="1:15" ht="30" customHeight="1">
      <c r="A1569" s="5"/>
      <c r="B1569" s="9"/>
      <c r="C1569" s="228" t="s">
        <v>1659</v>
      </c>
      <c r="D1569" s="136"/>
      <c r="E1569" s="136"/>
      <c r="F1569" s="136"/>
      <c r="G1569" s="224" t="s">
        <v>1660</v>
      </c>
      <c r="H1569" s="229" t="s">
        <v>147</v>
      </c>
      <c r="I1569" s="230">
        <v>4</v>
      </c>
      <c r="J1569" s="227">
        <v>694873.72499999998</v>
      </c>
      <c r="K1569" s="139">
        <f t="shared" si="378"/>
        <v>2779494.9</v>
      </c>
      <c r="L1569" s="10"/>
      <c r="M1569" s="5"/>
      <c r="N1569" s="367"/>
      <c r="O1569" s="367"/>
    </row>
    <row r="1570" spans="1:15" ht="30" customHeight="1">
      <c r="A1570" s="5"/>
      <c r="B1570" s="9"/>
      <c r="C1570" s="228" t="s">
        <v>1661</v>
      </c>
      <c r="D1570" s="136"/>
      <c r="E1570" s="136"/>
      <c r="F1570" s="136"/>
      <c r="G1570" s="224" t="s">
        <v>1662</v>
      </c>
      <c r="H1570" s="229" t="s">
        <v>152</v>
      </c>
      <c r="I1570" s="230">
        <v>70</v>
      </c>
      <c r="J1570" s="227">
        <v>89014.974999999991</v>
      </c>
      <c r="K1570" s="139">
        <f t="shared" si="378"/>
        <v>6231048.2499999991</v>
      </c>
      <c r="L1570" s="10"/>
      <c r="M1570" s="5"/>
      <c r="N1570" s="367"/>
      <c r="O1570" s="367"/>
    </row>
    <row r="1571" spans="1:15" ht="30" customHeight="1">
      <c r="A1571" s="5"/>
      <c r="B1571" s="9"/>
      <c r="C1571" s="228" t="s">
        <v>1663</v>
      </c>
      <c r="D1571" s="136"/>
      <c r="E1571" s="136"/>
      <c r="F1571" s="136"/>
      <c r="G1571" s="224" t="s">
        <v>1664</v>
      </c>
      <c r="H1571" s="229" t="s">
        <v>147</v>
      </c>
      <c r="I1571" s="230">
        <v>2</v>
      </c>
      <c r="J1571" s="227">
        <v>3115464.6249999995</v>
      </c>
      <c r="K1571" s="139">
        <f t="shared" si="378"/>
        <v>6230929.2499999991</v>
      </c>
      <c r="L1571" s="10"/>
      <c r="M1571" s="5"/>
      <c r="N1571" s="367"/>
      <c r="O1571" s="367"/>
    </row>
    <row r="1572" spans="1:15" ht="30" customHeight="1">
      <c r="A1572" s="5"/>
      <c r="B1572" s="9"/>
      <c r="C1572" s="228" t="s">
        <v>1665</v>
      </c>
      <c r="D1572" s="136"/>
      <c r="E1572" s="136"/>
      <c r="F1572" s="136"/>
      <c r="G1572" s="224" t="s">
        <v>1666</v>
      </c>
      <c r="H1572" s="229" t="s">
        <v>147</v>
      </c>
      <c r="I1572" s="230">
        <v>1</v>
      </c>
      <c r="J1572" s="227">
        <v>2522532.25</v>
      </c>
      <c r="K1572" s="139">
        <f t="shared" si="378"/>
        <v>2522532.25</v>
      </c>
      <c r="L1572" s="10"/>
      <c r="M1572" s="5"/>
      <c r="N1572" s="367"/>
      <c r="O1572" s="367"/>
    </row>
    <row r="1573" spans="1:15" ht="30" customHeight="1">
      <c r="A1573" s="5"/>
      <c r="B1573" s="9"/>
      <c r="C1573" s="228" t="s">
        <v>1667</v>
      </c>
      <c r="D1573" s="136"/>
      <c r="E1573" s="136"/>
      <c r="F1573" s="136"/>
      <c r="G1573" s="224" t="s">
        <v>1668</v>
      </c>
      <c r="H1573" s="229" t="s">
        <v>147</v>
      </c>
      <c r="I1573" s="230">
        <v>2</v>
      </c>
      <c r="J1573" s="227">
        <v>3171335.125</v>
      </c>
      <c r="K1573" s="139">
        <f t="shared" si="378"/>
        <v>6342670.25</v>
      </c>
      <c r="L1573" s="10"/>
      <c r="M1573" s="5"/>
      <c r="N1573" s="367"/>
      <c r="O1573" s="367"/>
    </row>
    <row r="1574" spans="1:15" ht="30" customHeight="1">
      <c r="A1574" s="5"/>
      <c r="B1574" s="9"/>
      <c r="C1574" s="228" t="s">
        <v>1669</v>
      </c>
      <c r="D1574" s="136"/>
      <c r="E1574" s="136"/>
      <c r="F1574" s="136"/>
      <c r="G1574" s="224" t="s">
        <v>1670</v>
      </c>
      <c r="H1574" s="229" t="s">
        <v>147</v>
      </c>
      <c r="I1574" s="230">
        <v>4</v>
      </c>
      <c r="J1574" s="227">
        <v>529460.75</v>
      </c>
      <c r="K1574" s="139">
        <f t="shared" si="378"/>
        <v>2117843</v>
      </c>
      <c r="L1574" s="10"/>
      <c r="M1574" s="5"/>
      <c r="N1574" s="367"/>
      <c r="O1574" s="367"/>
    </row>
    <row r="1575" spans="1:15" ht="30" customHeight="1">
      <c r="A1575" s="5"/>
      <c r="B1575" s="9"/>
      <c r="C1575" s="228" t="s">
        <v>1671</v>
      </c>
      <c r="D1575" s="136"/>
      <c r="E1575" s="136"/>
      <c r="F1575" s="136"/>
      <c r="G1575" s="224" t="s">
        <v>1672</v>
      </c>
      <c r="H1575" s="229" t="s">
        <v>147</v>
      </c>
      <c r="I1575" s="230">
        <v>9</v>
      </c>
      <c r="J1575" s="227">
        <v>444093.125</v>
      </c>
      <c r="K1575" s="139">
        <f t="shared" si="378"/>
        <v>3996838.125</v>
      </c>
      <c r="L1575" s="10"/>
      <c r="M1575" s="5"/>
      <c r="N1575" s="367"/>
      <c r="O1575" s="367"/>
    </row>
    <row r="1576" spans="1:15" ht="30" customHeight="1">
      <c r="A1576" s="5"/>
      <c r="B1576" s="9"/>
      <c r="C1576" s="229" t="s">
        <v>1673</v>
      </c>
      <c r="D1576" s="136"/>
      <c r="E1576" s="136"/>
      <c r="F1576" s="136"/>
      <c r="G1576" s="224" t="s">
        <v>1674</v>
      </c>
      <c r="H1576" s="229" t="s">
        <v>147</v>
      </c>
      <c r="I1576" s="231">
        <v>6</v>
      </c>
      <c r="J1576" s="232">
        <v>696923.49999999988</v>
      </c>
      <c r="K1576" s="139">
        <f t="shared" si="378"/>
        <v>4181540.9999999991</v>
      </c>
      <c r="L1576" s="10"/>
      <c r="M1576" s="5"/>
      <c r="N1576" s="367"/>
      <c r="O1576" s="367"/>
    </row>
    <row r="1577" spans="1:15" ht="30" customHeight="1">
      <c r="A1577" s="5"/>
      <c r="B1577" s="9"/>
      <c r="C1577" s="229" t="s">
        <v>1675</v>
      </c>
      <c r="D1577" s="136"/>
      <c r="E1577" s="136"/>
      <c r="F1577" s="136"/>
      <c r="G1577" s="224" t="s">
        <v>1676</v>
      </c>
      <c r="H1577" s="229" t="s">
        <v>147</v>
      </c>
      <c r="I1577" s="231">
        <v>6</v>
      </c>
      <c r="J1577" s="232">
        <v>174766.375</v>
      </c>
      <c r="K1577" s="139">
        <f t="shared" si="378"/>
        <v>1048598.25</v>
      </c>
      <c r="L1577" s="10"/>
      <c r="M1577" s="5"/>
      <c r="N1577" s="367"/>
      <c r="O1577" s="367"/>
    </row>
    <row r="1578" spans="1:15" ht="30" customHeight="1">
      <c r="A1578" s="5"/>
      <c r="B1578" s="9"/>
      <c r="C1578" s="229" t="s">
        <v>1677</v>
      </c>
      <c r="D1578" s="136"/>
      <c r="E1578" s="136"/>
      <c r="F1578" s="136"/>
      <c r="G1578" s="224" t="s">
        <v>1678</v>
      </c>
      <c r="H1578" s="229" t="s">
        <v>147</v>
      </c>
      <c r="I1578" s="231">
        <v>3</v>
      </c>
      <c r="J1578" s="232">
        <v>171425.44999999998</v>
      </c>
      <c r="K1578" s="139">
        <f t="shared" si="378"/>
        <v>514276.35</v>
      </c>
      <c r="L1578" s="10"/>
      <c r="M1578" s="5"/>
      <c r="N1578" s="367"/>
      <c r="O1578" s="367"/>
    </row>
    <row r="1579" spans="1:15" ht="30" customHeight="1">
      <c r="A1579" s="5"/>
      <c r="B1579" s="9"/>
      <c r="C1579" s="228" t="s">
        <v>1679</v>
      </c>
      <c r="D1579" s="136"/>
      <c r="E1579" s="136"/>
      <c r="F1579" s="136"/>
      <c r="G1579" s="224" t="s">
        <v>1927</v>
      </c>
      <c r="H1579" s="229" t="s">
        <v>152</v>
      </c>
      <c r="I1579" s="230">
        <v>100</v>
      </c>
      <c r="J1579" s="232">
        <v>377935.07500000001</v>
      </c>
      <c r="K1579" s="139">
        <f t="shared" si="378"/>
        <v>37793507.5</v>
      </c>
      <c r="L1579" s="10"/>
      <c r="M1579" s="5"/>
      <c r="N1579" s="367"/>
      <c r="O1579" s="367"/>
    </row>
    <row r="1580" spans="1:15" ht="30" customHeight="1">
      <c r="A1580" s="5"/>
      <c r="B1580" s="9"/>
      <c r="C1580" s="229" t="s">
        <v>1681</v>
      </c>
      <c r="D1580" s="136"/>
      <c r="E1580" s="136"/>
      <c r="F1580" s="136"/>
      <c r="G1580" s="224" t="s">
        <v>1682</v>
      </c>
      <c r="H1580" s="229" t="s">
        <v>152</v>
      </c>
      <c r="I1580" s="231">
        <v>6</v>
      </c>
      <c r="J1580" s="232">
        <v>502934.16249999998</v>
      </c>
      <c r="K1580" s="139">
        <f t="shared" si="378"/>
        <v>3017604.9749999996</v>
      </c>
      <c r="L1580" s="10"/>
      <c r="M1580" s="5"/>
      <c r="N1580" s="367"/>
      <c r="O1580" s="367"/>
    </row>
    <row r="1581" spans="1:15" ht="30" customHeight="1">
      <c r="A1581" s="5"/>
      <c r="B1581" s="9"/>
      <c r="C1581" s="228" t="s">
        <v>1683</v>
      </c>
      <c r="D1581" s="136"/>
      <c r="E1581" s="136"/>
      <c r="F1581" s="136"/>
      <c r="G1581" s="224" t="s">
        <v>1684</v>
      </c>
      <c r="H1581" s="229" t="s">
        <v>152</v>
      </c>
      <c r="I1581" s="230">
        <v>80</v>
      </c>
      <c r="J1581" s="232">
        <v>86355.324999999997</v>
      </c>
      <c r="K1581" s="139">
        <f t="shared" si="378"/>
        <v>6908426</v>
      </c>
      <c r="L1581" s="10"/>
      <c r="M1581" s="5"/>
      <c r="N1581" s="367"/>
      <c r="O1581" s="367"/>
    </row>
    <row r="1582" spans="1:15" ht="30" customHeight="1">
      <c r="A1582" s="5"/>
      <c r="B1582" s="9"/>
      <c r="C1582" s="228" t="s">
        <v>1685</v>
      </c>
      <c r="D1582" s="136"/>
      <c r="E1582" s="136"/>
      <c r="F1582" s="136"/>
      <c r="G1582" s="224" t="s">
        <v>1686</v>
      </c>
      <c r="H1582" s="229" t="s">
        <v>147</v>
      </c>
      <c r="I1582" s="230">
        <v>4</v>
      </c>
      <c r="J1582" s="232">
        <v>514169.24999999994</v>
      </c>
      <c r="K1582" s="139">
        <f t="shared" si="378"/>
        <v>2056676.9999999998</v>
      </c>
      <c r="L1582" s="10"/>
      <c r="M1582" s="5"/>
      <c r="N1582" s="367"/>
      <c r="O1582" s="367"/>
    </row>
    <row r="1583" spans="1:15" ht="30" customHeight="1">
      <c r="A1583" s="5"/>
      <c r="B1583" s="9"/>
      <c r="C1583" s="228" t="s">
        <v>1687</v>
      </c>
      <c r="D1583" s="136"/>
      <c r="E1583" s="136"/>
      <c r="F1583" s="136"/>
      <c r="G1583" s="233" t="s">
        <v>1928</v>
      </c>
      <c r="H1583" s="229" t="s">
        <v>1689</v>
      </c>
      <c r="I1583" s="230">
        <v>1</v>
      </c>
      <c r="J1583" s="232">
        <v>1947881.25</v>
      </c>
      <c r="K1583" s="139">
        <f t="shared" si="378"/>
        <v>1947881.25</v>
      </c>
      <c r="L1583" s="10"/>
      <c r="M1583" s="5"/>
      <c r="N1583" s="367"/>
      <c r="O1583" s="367"/>
    </row>
    <row r="1584" spans="1:15" ht="39.6">
      <c r="A1584" s="5"/>
      <c r="B1584" s="9"/>
      <c r="C1584" s="228" t="s">
        <v>1690</v>
      </c>
      <c r="D1584" s="136"/>
      <c r="E1584" s="136"/>
      <c r="F1584" s="136"/>
      <c r="G1584" s="233" t="s">
        <v>1691</v>
      </c>
      <c r="H1584" s="229" t="s">
        <v>1692</v>
      </c>
      <c r="I1584" s="230">
        <v>1</v>
      </c>
      <c r="J1584" s="232">
        <v>57800873.374999993</v>
      </c>
      <c r="K1584" s="139">
        <f t="shared" si="378"/>
        <v>57800873.374999993</v>
      </c>
      <c r="L1584" s="10"/>
      <c r="M1584" s="5"/>
      <c r="N1584" s="367"/>
      <c r="O1584" s="367"/>
    </row>
    <row r="1585" spans="1:15" ht="30" customHeight="1" thickBot="1">
      <c r="A1585" s="5"/>
      <c r="B1585" s="9"/>
      <c r="C1585" s="228" t="s">
        <v>1693</v>
      </c>
      <c r="D1585" s="136"/>
      <c r="E1585" s="136"/>
      <c r="F1585" s="136"/>
      <c r="G1585" s="233" t="s">
        <v>1694</v>
      </c>
      <c r="H1585" s="229" t="s">
        <v>147</v>
      </c>
      <c r="I1585" s="230">
        <v>5</v>
      </c>
      <c r="J1585" s="232">
        <v>2573364.5874999999</v>
      </c>
      <c r="K1585" s="139">
        <f t="shared" si="378"/>
        <v>12866822.9375</v>
      </c>
      <c r="L1585" s="10"/>
      <c r="M1585" s="5"/>
      <c r="N1585" s="367"/>
      <c r="O1585" s="367"/>
    </row>
    <row r="1586" spans="1:15" ht="30" customHeight="1" thickBot="1">
      <c r="A1586" s="5"/>
      <c r="B1586" s="9"/>
      <c r="C1586" s="219" t="s">
        <v>1695</v>
      </c>
      <c r="D1586" s="220"/>
      <c r="E1586" s="220"/>
      <c r="F1586" s="220"/>
      <c r="G1586" s="220" t="s">
        <v>1696</v>
      </c>
      <c r="H1586" s="220"/>
      <c r="I1586" s="221"/>
      <c r="J1586" s="222"/>
      <c r="K1586" s="223"/>
      <c r="L1586" s="10"/>
      <c r="M1586" s="5"/>
      <c r="N1586" s="367"/>
      <c r="O1586" s="367"/>
    </row>
    <row r="1587" spans="1:15" ht="26.4">
      <c r="A1587" s="5"/>
      <c r="B1587" s="9"/>
      <c r="C1587" s="228" t="s">
        <v>1697</v>
      </c>
      <c r="D1587" s="136"/>
      <c r="E1587" s="136"/>
      <c r="F1587" s="136"/>
      <c r="G1587" s="224" t="s">
        <v>1929</v>
      </c>
      <c r="H1587" s="225" t="s">
        <v>147</v>
      </c>
      <c r="I1587" s="226">
        <v>1</v>
      </c>
      <c r="J1587" s="227">
        <v>154812718.28749999</v>
      </c>
      <c r="K1587" s="139">
        <f t="shared" ref="K1587:K1607" si="379">J1587*I1587</f>
        <v>154812718.28749999</v>
      </c>
      <c r="L1587" s="10"/>
      <c r="M1587" s="5"/>
      <c r="N1587" s="367"/>
      <c r="O1587" s="367"/>
    </row>
    <row r="1588" spans="1:15" ht="66">
      <c r="A1588" s="5"/>
      <c r="B1588" s="9"/>
      <c r="C1588" s="228" t="s">
        <v>1699</v>
      </c>
      <c r="D1588" s="136"/>
      <c r="E1588" s="136"/>
      <c r="F1588" s="136"/>
      <c r="G1588" s="224" t="s">
        <v>1700</v>
      </c>
      <c r="H1588" s="225" t="s">
        <v>147</v>
      </c>
      <c r="I1588" s="226">
        <v>1</v>
      </c>
      <c r="J1588" s="227">
        <v>434715218.4375</v>
      </c>
      <c r="K1588" s="139">
        <f t="shared" si="379"/>
        <v>434715218.4375</v>
      </c>
      <c r="L1588" s="10"/>
      <c r="M1588" s="5"/>
      <c r="N1588" s="367"/>
      <c r="O1588" s="367"/>
    </row>
    <row r="1589" spans="1:15" ht="30" customHeight="1">
      <c r="A1589" s="5"/>
      <c r="B1589" s="9"/>
      <c r="C1589" s="228" t="s">
        <v>1701</v>
      </c>
      <c r="D1589" s="136"/>
      <c r="E1589" s="136"/>
      <c r="F1589" s="136"/>
      <c r="G1589" s="224" t="s">
        <v>1930</v>
      </c>
      <c r="H1589" s="225" t="s">
        <v>147</v>
      </c>
      <c r="I1589" s="226">
        <v>1</v>
      </c>
      <c r="J1589" s="227">
        <v>11286877.787500001</v>
      </c>
      <c r="K1589" s="139">
        <f t="shared" si="379"/>
        <v>11286877.787500001</v>
      </c>
      <c r="L1589" s="10"/>
      <c r="M1589" s="5"/>
      <c r="N1589" s="367"/>
      <c r="O1589" s="367"/>
    </row>
    <row r="1590" spans="1:15" ht="30" customHeight="1">
      <c r="A1590" s="5"/>
      <c r="B1590" s="9"/>
      <c r="C1590" s="228" t="s">
        <v>1703</v>
      </c>
      <c r="D1590" s="136"/>
      <c r="E1590" s="136"/>
      <c r="F1590" s="136"/>
      <c r="G1590" s="224" t="s">
        <v>1704</v>
      </c>
      <c r="H1590" s="225" t="s">
        <v>1689</v>
      </c>
      <c r="I1590" s="226">
        <v>3</v>
      </c>
      <c r="J1590" s="227">
        <v>1915187.4875</v>
      </c>
      <c r="K1590" s="139">
        <f t="shared" si="379"/>
        <v>5745562.4625000004</v>
      </c>
      <c r="L1590" s="10"/>
      <c r="M1590" s="5"/>
      <c r="N1590" s="367"/>
      <c r="O1590" s="367"/>
    </row>
    <row r="1591" spans="1:15" ht="39.6">
      <c r="A1591" s="5"/>
      <c r="B1591" s="9"/>
      <c r="C1591" s="228" t="s">
        <v>1705</v>
      </c>
      <c r="D1591" s="136"/>
      <c r="E1591" s="136"/>
      <c r="F1591" s="136"/>
      <c r="G1591" s="224" t="s">
        <v>1706</v>
      </c>
      <c r="H1591" s="225" t="s">
        <v>152</v>
      </c>
      <c r="I1591" s="226">
        <v>20</v>
      </c>
      <c r="J1591" s="227">
        <v>958910.92500000005</v>
      </c>
      <c r="K1591" s="139">
        <f t="shared" si="379"/>
        <v>19178218.5</v>
      </c>
      <c r="L1591" s="10"/>
      <c r="M1591" s="5"/>
      <c r="N1591" s="367"/>
      <c r="O1591" s="367"/>
    </row>
    <row r="1592" spans="1:15" ht="39.6">
      <c r="A1592" s="5"/>
      <c r="B1592" s="9"/>
      <c r="C1592" s="228" t="s">
        <v>1707</v>
      </c>
      <c r="D1592" s="136"/>
      <c r="E1592" s="136"/>
      <c r="F1592" s="136"/>
      <c r="G1592" s="224" t="s">
        <v>1708</v>
      </c>
      <c r="H1592" s="225" t="s">
        <v>152</v>
      </c>
      <c r="I1592" s="226">
        <v>75</v>
      </c>
      <c r="J1592" s="227">
        <v>958910.92500000005</v>
      </c>
      <c r="K1592" s="139">
        <f t="shared" si="379"/>
        <v>71918319.375</v>
      </c>
      <c r="L1592" s="10"/>
      <c r="M1592" s="5"/>
      <c r="N1592" s="367"/>
      <c r="O1592" s="367"/>
    </row>
    <row r="1593" spans="1:15" ht="26.4">
      <c r="A1593" s="5"/>
      <c r="B1593" s="9"/>
      <c r="C1593" s="228" t="s">
        <v>1709</v>
      </c>
      <c r="D1593" s="136"/>
      <c r="E1593" s="136"/>
      <c r="F1593" s="136"/>
      <c r="G1593" s="224" t="s">
        <v>1710</v>
      </c>
      <c r="H1593" s="225" t="s">
        <v>1743</v>
      </c>
      <c r="I1593" s="226">
        <v>6</v>
      </c>
      <c r="J1593" s="227">
        <v>1915187.4875</v>
      </c>
      <c r="K1593" s="139">
        <f t="shared" si="379"/>
        <v>11491124.925000001</v>
      </c>
      <c r="L1593" s="10"/>
      <c r="M1593" s="5"/>
      <c r="N1593" s="367"/>
      <c r="O1593" s="367"/>
    </row>
    <row r="1594" spans="1:15" ht="52.8">
      <c r="A1594" s="5"/>
      <c r="B1594" s="9"/>
      <c r="C1594" s="228" t="s">
        <v>1711</v>
      </c>
      <c r="D1594" s="136"/>
      <c r="E1594" s="136"/>
      <c r="F1594" s="136"/>
      <c r="G1594" s="224" t="s">
        <v>1712</v>
      </c>
      <c r="H1594" s="225" t="s">
        <v>147</v>
      </c>
      <c r="I1594" s="226">
        <v>1</v>
      </c>
      <c r="J1594" s="227">
        <v>486163441.92499995</v>
      </c>
      <c r="K1594" s="139">
        <f t="shared" si="379"/>
        <v>486163441.92499995</v>
      </c>
      <c r="L1594" s="10"/>
      <c r="M1594" s="5"/>
      <c r="N1594" s="367"/>
      <c r="O1594" s="367"/>
    </row>
    <row r="1595" spans="1:15" ht="39.6">
      <c r="A1595" s="5"/>
      <c r="B1595" s="9"/>
      <c r="C1595" s="228" t="s">
        <v>1713</v>
      </c>
      <c r="D1595" s="136"/>
      <c r="E1595" s="136"/>
      <c r="F1595" s="136"/>
      <c r="G1595" s="224" t="s">
        <v>1714</v>
      </c>
      <c r="H1595" s="225" t="s">
        <v>152</v>
      </c>
      <c r="I1595" s="226">
        <v>15</v>
      </c>
      <c r="J1595" s="227">
        <v>958910.92500000005</v>
      </c>
      <c r="K1595" s="139">
        <f t="shared" si="379"/>
        <v>14383663.875</v>
      </c>
      <c r="L1595" s="10"/>
      <c r="M1595" s="5"/>
      <c r="N1595" s="367"/>
      <c r="O1595" s="367"/>
    </row>
    <row r="1596" spans="1:15" ht="30" customHeight="1">
      <c r="A1596" s="5"/>
      <c r="B1596" s="9"/>
      <c r="C1596" s="228" t="s">
        <v>1715</v>
      </c>
      <c r="D1596" s="136"/>
      <c r="E1596" s="136"/>
      <c r="F1596" s="136"/>
      <c r="G1596" s="224" t="s">
        <v>1716</v>
      </c>
      <c r="H1596" s="225" t="s">
        <v>147</v>
      </c>
      <c r="I1596" s="226">
        <v>1</v>
      </c>
      <c r="J1596" s="227">
        <v>310122901.19999999</v>
      </c>
      <c r="K1596" s="139">
        <f t="shared" si="379"/>
        <v>310122901.19999999</v>
      </c>
      <c r="L1596" s="10"/>
      <c r="M1596" s="5"/>
      <c r="N1596" s="367"/>
      <c r="O1596" s="367"/>
    </row>
    <row r="1597" spans="1:15" ht="39.6">
      <c r="A1597" s="5"/>
      <c r="B1597" s="9"/>
      <c r="C1597" s="228" t="s">
        <v>1717</v>
      </c>
      <c r="D1597" s="136"/>
      <c r="E1597" s="136"/>
      <c r="F1597" s="136"/>
      <c r="G1597" s="224" t="s">
        <v>1931</v>
      </c>
      <c r="H1597" s="225" t="s">
        <v>152</v>
      </c>
      <c r="I1597" s="226">
        <v>50</v>
      </c>
      <c r="J1597" s="227">
        <v>958910.92500000005</v>
      </c>
      <c r="K1597" s="139">
        <f t="shared" si="379"/>
        <v>47945546.25</v>
      </c>
      <c r="L1597" s="10"/>
      <c r="M1597" s="5"/>
      <c r="N1597" s="367"/>
      <c r="O1597" s="367"/>
    </row>
    <row r="1598" spans="1:15" ht="30" customHeight="1">
      <c r="A1598" s="5"/>
      <c r="B1598" s="9"/>
      <c r="C1598" s="228" t="s">
        <v>1719</v>
      </c>
      <c r="D1598" s="136"/>
      <c r="E1598" s="136"/>
      <c r="F1598" s="136"/>
      <c r="G1598" s="224" t="s">
        <v>1710</v>
      </c>
      <c r="H1598" s="225" t="s">
        <v>147</v>
      </c>
      <c r="I1598" s="226">
        <v>2</v>
      </c>
      <c r="J1598" s="227">
        <v>1915187.4875</v>
      </c>
      <c r="K1598" s="139">
        <f t="shared" si="379"/>
        <v>3830374.9750000001</v>
      </c>
      <c r="L1598" s="10"/>
      <c r="M1598" s="5"/>
      <c r="N1598" s="367"/>
      <c r="O1598" s="367"/>
    </row>
    <row r="1599" spans="1:15" ht="79.2">
      <c r="A1599" s="5"/>
      <c r="B1599" s="9"/>
      <c r="C1599" s="228" t="s">
        <v>1720</v>
      </c>
      <c r="D1599" s="136"/>
      <c r="E1599" s="136"/>
      <c r="F1599" s="136"/>
      <c r="G1599" s="224" t="s">
        <v>1721</v>
      </c>
      <c r="H1599" s="225" t="s">
        <v>147</v>
      </c>
      <c r="I1599" s="226">
        <v>1</v>
      </c>
      <c r="J1599" s="227">
        <v>2442310304</v>
      </c>
      <c r="K1599" s="139">
        <f t="shared" si="379"/>
        <v>2442310304</v>
      </c>
      <c r="L1599" s="10"/>
      <c r="M1599" s="5"/>
      <c r="N1599" s="367"/>
      <c r="O1599" s="367"/>
    </row>
    <row r="1600" spans="1:15" ht="39.6">
      <c r="A1600" s="5"/>
      <c r="B1600" s="9"/>
      <c r="C1600" s="228" t="s">
        <v>1722</v>
      </c>
      <c r="D1600" s="136"/>
      <c r="E1600" s="136"/>
      <c r="F1600" s="136"/>
      <c r="G1600" s="224" t="s">
        <v>1723</v>
      </c>
      <c r="H1600" s="225" t="s">
        <v>152</v>
      </c>
      <c r="I1600" s="226">
        <v>60</v>
      </c>
      <c r="J1600" s="227">
        <v>381542.26250000001</v>
      </c>
      <c r="K1600" s="139">
        <f t="shared" si="379"/>
        <v>22892535.75</v>
      </c>
      <c r="L1600" s="10"/>
      <c r="M1600" s="5"/>
      <c r="N1600" s="367"/>
      <c r="O1600" s="367"/>
    </row>
    <row r="1601" spans="1:15" ht="26.4">
      <c r="A1601" s="5"/>
      <c r="B1601" s="9"/>
      <c r="C1601" s="238" t="s">
        <v>1724</v>
      </c>
      <c r="D1601" s="136"/>
      <c r="E1601" s="136"/>
      <c r="F1601" s="136"/>
      <c r="G1601" s="224" t="s">
        <v>1704</v>
      </c>
      <c r="H1601" s="234" t="s">
        <v>1689</v>
      </c>
      <c r="I1601" s="235">
        <v>10</v>
      </c>
      <c r="J1601" s="227">
        <v>1915187.4875</v>
      </c>
      <c r="K1601" s="139">
        <f t="shared" si="379"/>
        <v>19151874.875</v>
      </c>
      <c r="L1601" s="10"/>
      <c r="M1601" s="5"/>
      <c r="N1601" s="367"/>
      <c r="O1601" s="367"/>
    </row>
    <row r="1602" spans="1:15" ht="26.4">
      <c r="A1602" s="5"/>
      <c r="B1602" s="9"/>
      <c r="C1602" s="234" t="s">
        <v>1725</v>
      </c>
      <c r="D1602" s="136"/>
      <c r="E1602" s="136"/>
      <c r="F1602" s="136"/>
      <c r="G1602" s="224" t="s">
        <v>1726</v>
      </c>
      <c r="H1602" s="234" t="s">
        <v>152</v>
      </c>
      <c r="I1602" s="235">
        <v>15</v>
      </c>
      <c r="J1602" s="227">
        <v>381542.26250000001</v>
      </c>
      <c r="K1602" s="139">
        <f t="shared" si="379"/>
        <v>5723133.9375</v>
      </c>
      <c r="L1602" s="10"/>
      <c r="M1602" s="5"/>
      <c r="N1602" s="367"/>
      <c r="O1602" s="367"/>
    </row>
    <row r="1603" spans="1:15" ht="39.6">
      <c r="A1603" s="5"/>
      <c r="B1603" s="9"/>
      <c r="C1603" s="237" t="s">
        <v>1727</v>
      </c>
      <c r="D1603" s="136"/>
      <c r="E1603" s="136"/>
      <c r="F1603" s="136"/>
      <c r="G1603" s="236" t="s">
        <v>1728</v>
      </c>
      <c r="H1603" s="234" t="s">
        <v>147</v>
      </c>
      <c r="I1603" s="235">
        <v>1</v>
      </c>
      <c r="J1603" s="227">
        <v>49667583.350000001</v>
      </c>
      <c r="K1603" s="139">
        <f t="shared" si="379"/>
        <v>49667583.350000001</v>
      </c>
      <c r="L1603" s="10"/>
      <c r="M1603" s="5"/>
      <c r="N1603" s="367"/>
      <c r="O1603" s="367"/>
    </row>
    <row r="1604" spans="1:15" ht="30" customHeight="1">
      <c r="A1604" s="5"/>
      <c r="B1604" s="9"/>
      <c r="C1604" s="237" t="s">
        <v>1729</v>
      </c>
      <c r="D1604" s="136"/>
      <c r="E1604" s="136"/>
      <c r="F1604" s="136"/>
      <c r="G1604" s="236" t="s">
        <v>1730</v>
      </c>
      <c r="H1604" s="234" t="s">
        <v>147</v>
      </c>
      <c r="I1604" s="235">
        <v>2</v>
      </c>
      <c r="J1604" s="227">
        <v>5037860.5374999996</v>
      </c>
      <c r="K1604" s="139">
        <f t="shared" si="379"/>
        <v>10075721.074999999</v>
      </c>
      <c r="L1604" s="10"/>
      <c r="M1604" s="5"/>
      <c r="N1604" s="367"/>
      <c r="O1604" s="367"/>
    </row>
    <row r="1605" spans="1:15" ht="30" customHeight="1">
      <c r="A1605" s="5"/>
      <c r="B1605" s="9"/>
      <c r="C1605" s="237" t="s">
        <v>1731</v>
      </c>
      <c r="D1605" s="136"/>
      <c r="E1605" s="136"/>
      <c r="F1605" s="136"/>
      <c r="G1605" s="236" t="s">
        <v>1732</v>
      </c>
      <c r="H1605" s="234" t="s">
        <v>147</v>
      </c>
      <c r="I1605" s="235">
        <v>1</v>
      </c>
      <c r="J1605" s="227">
        <v>21895103.037500001</v>
      </c>
      <c r="K1605" s="139">
        <f t="shared" si="379"/>
        <v>21895103.037500001</v>
      </c>
      <c r="L1605" s="10"/>
      <c r="M1605" s="5"/>
      <c r="N1605" s="367"/>
      <c r="O1605" s="367"/>
    </row>
    <row r="1606" spans="1:15" ht="30" customHeight="1">
      <c r="A1606" s="5"/>
      <c r="B1606" s="9"/>
      <c r="C1606" s="237" t="s">
        <v>1733</v>
      </c>
      <c r="D1606" s="136"/>
      <c r="E1606" s="136"/>
      <c r="F1606" s="136"/>
      <c r="G1606" s="236" t="s">
        <v>1734</v>
      </c>
      <c r="H1606" s="234" t="s">
        <v>147</v>
      </c>
      <c r="I1606" s="235">
        <v>6</v>
      </c>
      <c r="J1606" s="227">
        <v>3943213.75</v>
      </c>
      <c r="K1606" s="139">
        <f t="shared" si="379"/>
        <v>23659282.5</v>
      </c>
      <c r="L1606" s="10"/>
      <c r="M1606" s="5"/>
      <c r="N1606" s="367"/>
      <c r="O1606" s="367"/>
    </row>
    <row r="1607" spans="1:15" ht="30" customHeight="1" thickBot="1">
      <c r="A1607" s="5"/>
      <c r="B1607" s="9"/>
      <c r="C1607" s="237" t="s">
        <v>1735</v>
      </c>
      <c r="D1607" s="136"/>
      <c r="E1607" s="136"/>
      <c r="F1607" s="136"/>
      <c r="G1607" s="236" t="s">
        <v>1932</v>
      </c>
      <c r="H1607" s="234" t="s">
        <v>1692</v>
      </c>
      <c r="I1607" s="235">
        <v>1</v>
      </c>
      <c r="J1607" s="227">
        <v>2760181.2</v>
      </c>
      <c r="K1607" s="139">
        <f t="shared" si="379"/>
        <v>2760181.2</v>
      </c>
      <c r="L1607" s="10"/>
      <c r="M1607" s="5"/>
      <c r="N1607" s="367"/>
      <c r="O1607" s="367"/>
    </row>
    <row r="1608" spans="1:15" ht="30" customHeight="1" thickBot="1">
      <c r="A1608" s="5"/>
      <c r="B1608" s="9"/>
      <c r="C1608" s="219" t="s">
        <v>1737</v>
      </c>
      <c r="D1608" s="220"/>
      <c r="E1608" s="220"/>
      <c r="F1608" s="220"/>
      <c r="G1608" s="220" t="s">
        <v>1738</v>
      </c>
      <c r="H1608" s="220"/>
      <c r="I1608" s="221"/>
      <c r="J1608" s="222"/>
      <c r="K1608" s="223"/>
      <c r="L1608" s="10"/>
      <c r="M1608" s="5"/>
      <c r="N1608" s="367"/>
      <c r="O1608" s="367"/>
    </row>
    <row r="1609" spans="1:15" ht="79.2">
      <c r="A1609" s="5"/>
      <c r="B1609" s="9"/>
      <c r="C1609" s="237" t="s">
        <v>1739</v>
      </c>
      <c r="D1609" s="136"/>
      <c r="E1609" s="136"/>
      <c r="F1609" s="136"/>
      <c r="G1609" s="236" t="s">
        <v>1933</v>
      </c>
      <c r="H1609" s="234" t="s">
        <v>147</v>
      </c>
      <c r="I1609" s="235">
        <v>1</v>
      </c>
      <c r="J1609" s="227">
        <v>2561983545.0124998</v>
      </c>
      <c r="K1609" s="139">
        <f>J1609*I1609</f>
        <v>2561983545.0124998</v>
      </c>
      <c r="L1609" s="10"/>
      <c r="M1609" s="5"/>
      <c r="N1609" s="367"/>
      <c r="O1609" s="367"/>
    </row>
    <row r="1610" spans="1:15" ht="30" customHeight="1">
      <c r="A1610" s="5"/>
      <c r="B1610" s="9"/>
      <c r="C1610" s="237" t="s">
        <v>1741</v>
      </c>
      <c r="D1610" s="136"/>
      <c r="E1610" s="136"/>
      <c r="F1610" s="136"/>
      <c r="G1610" s="236" t="s">
        <v>1742</v>
      </c>
      <c r="H1610" s="234" t="s">
        <v>1743</v>
      </c>
      <c r="I1610" s="235">
        <v>1</v>
      </c>
      <c r="J1610" s="227">
        <v>3317125</v>
      </c>
      <c r="K1610" s="139">
        <f>J1610*I1610</f>
        <v>3317125</v>
      </c>
      <c r="L1610" s="10"/>
      <c r="M1610" s="5"/>
      <c r="N1610" s="367"/>
      <c r="O1610" s="367"/>
    </row>
    <row r="1611" spans="1:15" ht="30" customHeight="1">
      <c r="A1611" s="5"/>
      <c r="B1611" s="9"/>
      <c r="C1611" s="237" t="s">
        <v>1744</v>
      </c>
      <c r="D1611" s="136"/>
      <c r="E1611" s="136"/>
      <c r="F1611" s="136"/>
      <c r="G1611" s="236" t="s">
        <v>1745</v>
      </c>
      <c r="H1611" s="234" t="s">
        <v>106</v>
      </c>
      <c r="I1611" s="235">
        <v>1</v>
      </c>
      <c r="J1611" s="227">
        <v>2604921.9</v>
      </c>
      <c r="K1611" s="139">
        <f>J1611*I1611</f>
        <v>2604921.9</v>
      </c>
      <c r="L1611" s="10"/>
      <c r="M1611" s="5"/>
      <c r="N1611" s="367"/>
      <c r="O1611" s="367"/>
    </row>
    <row r="1612" spans="1:15" ht="39.6">
      <c r="A1612" s="5"/>
      <c r="B1612" s="9"/>
      <c r="C1612" s="237" t="s">
        <v>1746</v>
      </c>
      <c r="D1612" s="136"/>
      <c r="E1612" s="136"/>
      <c r="F1612" s="136"/>
      <c r="G1612" s="236" t="s">
        <v>1747</v>
      </c>
      <c r="H1612" s="234" t="s">
        <v>1748</v>
      </c>
      <c r="I1612" s="235">
        <v>1</v>
      </c>
      <c r="J1612" s="227">
        <v>1263866.2749999999</v>
      </c>
      <c r="K1612" s="139">
        <f>J1612*I1612</f>
        <v>1263866.2749999999</v>
      </c>
      <c r="L1612" s="10"/>
      <c r="M1612" s="5"/>
      <c r="N1612" s="367"/>
      <c r="O1612" s="367"/>
    </row>
    <row r="1613" spans="1:15" ht="53.4" thickBot="1">
      <c r="A1613" s="5"/>
      <c r="B1613" s="9"/>
      <c r="C1613" s="237" t="s">
        <v>1749</v>
      </c>
      <c r="D1613" s="136"/>
      <c r="E1613" s="136"/>
      <c r="F1613" s="136"/>
      <c r="G1613" s="236" t="s">
        <v>1750</v>
      </c>
      <c r="H1613" s="234" t="s">
        <v>106</v>
      </c>
      <c r="I1613" s="235">
        <v>1</v>
      </c>
      <c r="J1613" s="227">
        <v>9553171.25</v>
      </c>
      <c r="K1613" s="139">
        <f>J1613*I1613</f>
        <v>9553171.25</v>
      </c>
      <c r="L1613" s="10"/>
      <c r="M1613" s="5"/>
      <c r="N1613" s="367"/>
      <c r="O1613" s="367"/>
    </row>
    <row r="1614" spans="1:15" ht="30" customHeight="1" thickBot="1">
      <c r="A1614" s="5"/>
      <c r="B1614" s="9"/>
      <c r="C1614" s="219" t="s">
        <v>1751</v>
      </c>
      <c r="D1614" s="220"/>
      <c r="E1614" s="220"/>
      <c r="F1614" s="220"/>
      <c r="G1614" s="220" t="s">
        <v>1752</v>
      </c>
      <c r="H1614" s="220"/>
      <c r="I1614" s="221"/>
      <c r="J1614" s="222"/>
      <c r="K1614" s="223"/>
      <c r="L1614" s="10"/>
      <c r="M1614" s="5"/>
      <c r="N1614" s="367"/>
      <c r="O1614" s="367"/>
    </row>
    <row r="1615" spans="1:15" ht="39.6">
      <c r="A1615" s="5"/>
      <c r="B1615" s="9"/>
      <c r="C1615" s="237" t="s">
        <v>1753</v>
      </c>
      <c r="D1615" s="136"/>
      <c r="E1615" s="136"/>
      <c r="F1615" s="136"/>
      <c r="G1615" s="236" t="s">
        <v>1754</v>
      </c>
      <c r="H1615" s="234" t="s">
        <v>1755</v>
      </c>
      <c r="I1615" s="235">
        <v>25</v>
      </c>
      <c r="J1615" s="227">
        <v>335520.49999999994</v>
      </c>
      <c r="K1615" s="139">
        <f t="shared" ref="K1615:K1628" si="380">J1615*I1615</f>
        <v>8388012.4999999981</v>
      </c>
      <c r="L1615" s="10"/>
      <c r="M1615" s="5"/>
      <c r="N1615" s="367"/>
      <c r="O1615" s="367"/>
    </row>
    <row r="1616" spans="1:15" ht="39.6">
      <c r="A1616" s="5"/>
      <c r="B1616" s="9"/>
      <c r="C1616" s="237" t="s">
        <v>1756</v>
      </c>
      <c r="D1616" s="136"/>
      <c r="E1616" s="136"/>
      <c r="F1616" s="136"/>
      <c r="G1616" s="236" t="s">
        <v>1757</v>
      </c>
      <c r="H1616" s="234" t="s">
        <v>147</v>
      </c>
      <c r="I1616" s="235">
        <v>1</v>
      </c>
      <c r="J1616" s="227">
        <v>157632500.63749999</v>
      </c>
      <c r="K1616" s="139">
        <f t="shared" si="380"/>
        <v>157632500.63749999</v>
      </c>
      <c r="L1616" s="10"/>
      <c r="M1616" s="5"/>
      <c r="N1616" s="367"/>
      <c r="O1616" s="367"/>
    </row>
    <row r="1617" spans="1:15" ht="39.6">
      <c r="A1617" s="5"/>
      <c r="B1617" s="9"/>
      <c r="C1617" s="237" t="s">
        <v>1758</v>
      </c>
      <c r="D1617" s="136"/>
      <c r="E1617" s="136"/>
      <c r="F1617" s="136"/>
      <c r="G1617" s="236" t="s">
        <v>1759</v>
      </c>
      <c r="H1617" s="234" t="s">
        <v>152</v>
      </c>
      <c r="I1617" s="235">
        <v>60</v>
      </c>
      <c r="J1617" s="227">
        <v>77663.862499999988</v>
      </c>
      <c r="K1617" s="139">
        <f t="shared" si="380"/>
        <v>4659831.7499999991</v>
      </c>
      <c r="L1617" s="10"/>
      <c r="M1617" s="5"/>
      <c r="N1617" s="367"/>
      <c r="O1617" s="367"/>
    </row>
    <row r="1618" spans="1:15" ht="39.6">
      <c r="A1618" s="5"/>
      <c r="B1618" s="9"/>
      <c r="C1618" s="237" t="s">
        <v>1760</v>
      </c>
      <c r="D1618" s="136"/>
      <c r="E1618" s="136"/>
      <c r="F1618" s="136"/>
      <c r="G1618" s="236" t="s">
        <v>1761</v>
      </c>
      <c r="H1618" s="234" t="s">
        <v>152</v>
      </c>
      <c r="I1618" s="235">
        <v>60</v>
      </c>
      <c r="J1618" s="227">
        <v>77663.862499999988</v>
      </c>
      <c r="K1618" s="139">
        <f t="shared" si="380"/>
        <v>4659831.7499999991</v>
      </c>
      <c r="L1618" s="10"/>
      <c r="M1618" s="5"/>
      <c r="N1618" s="367"/>
      <c r="O1618" s="367"/>
    </row>
    <row r="1619" spans="1:15" ht="30" customHeight="1">
      <c r="A1619" s="5"/>
      <c r="B1619" s="9"/>
      <c r="C1619" s="237" t="s">
        <v>1762</v>
      </c>
      <c r="D1619" s="136"/>
      <c r="E1619" s="136"/>
      <c r="F1619" s="136"/>
      <c r="G1619" s="236" t="s">
        <v>1763</v>
      </c>
      <c r="H1619" s="234" t="s">
        <v>152</v>
      </c>
      <c r="I1619" s="235">
        <v>20</v>
      </c>
      <c r="J1619" s="227">
        <v>70297.762499999997</v>
      </c>
      <c r="K1619" s="139">
        <f t="shared" si="380"/>
        <v>1405955.25</v>
      </c>
      <c r="L1619" s="10"/>
      <c r="M1619" s="5"/>
      <c r="N1619" s="367"/>
      <c r="O1619" s="367"/>
    </row>
    <row r="1620" spans="1:15" ht="66">
      <c r="A1620" s="5"/>
      <c r="B1620" s="9"/>
      <c r="C1620" s="237" t="s">
        <v>1764</v>
      </c>
      <c r="D1620" s="136"/>
      <c r="E1620" s="136"/>
      <c r="F1620" s="136"/>
      <c r="G1620" s="236" t="s">
        <v>1765</v>
      </c>
      <c r="H1620" s="234" t="s">
        <v>1766</v>
      </c>
      <c r="I1620" s="235">
        <v>1</v>
      </c>
      <c r="J1620" s="227">
        <v>98395150</v>
      </c>
      <c r="K1620" s="139">
        <f t="shared" si="380"/>
        <v>98395150</v>
      </c>
      <c r="L1620" s="10"/>
      <c r="M1620" s="5"/>
      <c r="N1620" s="367"/>
      <c r="O1620" s="367"/>
    </row>
    <row r="1621" spans="1:15" ht="52.8">
      <c r="A1621" s="5"/>
      <c r="B1621" s="9"/>
      <c r="C1621" s="237" t="s">
        <v>1767</v>
      </c>
      <c r="D1621" s="136"/>
      <c r="E1621" s="136"/>
      <c r="F1621" s="136"/>
      <c r="G1621" s="236" t="s">
        <v>1768</v>
      </c>
      <c r="H1621" s="234" t="s">
        <v>147</v>
      </c>
      <c r="I1621" s="235">
        <v>1</v>
      </c>
      <c r="J1621" s="227">
        <v>66636906</v>
      </c>
      <c r="K1621" s="139">
        <f t="shared" si="380"/>
        <v>66636906</v>
      </c>
      <c r="L1621" s="10"/>
      <c r="M1621" s="5"/>
      <c r="N1621" s="367"/>
      <c r="O1621" s="367"/>
    </row>
    <row r="1622" spans="1:15" ht="52.8">
      <c r="A1622" s="5"/>
      <c r="B1622" s="9"/>
      <c r="C1622" s="237" t="s">
        <v>1769</v>
      </c>
      <c r="D1622" s="136"/>
      <c r="E1622" s="136"/>
      <c r="F1622" s="136"/>
      <c r="G1622" s="236" t="s">
        <v>1770</v>
      </c>
      <c r="H1622" s="234" t="s">
        <v>152</v>
      </c>
      <c r="I1622" s="235">
        <v>60</v>
      </c>
      <c r="J1622" s="227">
        <v>61421.849999999991</v>
      </c>
      <c r="K1622" s="139">
        <f t="shared" si="380"/>
        <v>3685310.9999999995</v>
      </c>
      <c r="L1622" s="10"/>
      <c r="M1622" s="5"/>
      <c r="N1622" s="367"/>
      <c r="O1622" s="367"/>
    </row>
    <row r="1623" spans="1:15" ht="52.8">
      <c r="A1623" s="5"/>
      <c r="B1623" s="9"/>
      <c r="C1623" s="237" t="s">
        <v>1771</v>
      </c>
      <c r="D1623" s="136"/>
      <c r="E1623" s="136"/>
      <c r="F1623" s="136"/>
      <c r="G1623" s="236" t="s">
        <v>1772</v>
      </c>
      <c r="H1623" s="234" t="s">
        <v>152</v>
      </c>
      <c r="I1623" s="235">
        <v>200</v>
      </c>
      <c r="J1623" s="227">
        <v>30690.1</v>
      </c>
      <c r="K1623" s="139">
        <f t="shared" si="380"/>
        <v>6138020</v>
      </c>
      <c r="L1623" s="10"/>
      <c r="M1623" s="5"/>
      <c r="N1623" s="367"/>
      <c r="O1623" s="367"/>
    </row>
    <row r="1624" spans="1:15" ht="39.6">
      <c r="A1624" s="5"/>
      <c r="B1624" s="9"/>
      <c r="C1624" s="237" t="s">
        <v>1773</v>
      </c>
      <c r="D1624" s="136"/>
      <c r="E1624" s="136"/>
      <c r="F1624" s="136"/>
      <c r="G1624" s="236" t="s">
        <v>1774</v>
      </c>
      <c r="H1624" s="234" t="s">
        <v>152</v>
      </c>
      <c r="I1624" s="235">
        <v>200</v>
      </c>
      <c r="J1624" s="227">
        <v>29549.1875</v>
      </c>
      <c r="K1624" s="139">
        <f t="shared" si="380"/>
        <v>5909837.5</v>
      </c>
      <c r="L1624" s="10"/>
      <c r="M1624" s="5"/>
      <c r="N1624" s="367"/>
      <c r="O1624" s="367"/>
    </row>
    <row r="1625" spans="1:15" ht="39.6">
      <c r="A1625" s="5"/>
      <c r="B1625" s="9"/>
      <c r="C1625" s="237" t="s">
        <v>1775</v>
      </c>
      <c r="D1625" s="136"/>
      <c r="E1625" s="136"/>
      <c r="F1625" s="136"/>
      <c r="G1625" s="236" t="s">
        <v>1776</v>
      </c>
      <c r="H1625" s="234" t="s">
        <v>152</v>
      </c>
      <c r="I1625" s="235">
        <v>30</v>
      </c>
      <c r="J1625" s="227">
        <v>62720.4375</v>
      </c>
      <c r="K1625" s="139">
        <f t="shared" si="380"/>
        <v>1881613.125</v>
      </c>
      <c r="L1625" s="10"/>
      <c r="M1625" s="5"/>
      <c r="N1625" s="367"/>
      <c r="O1625" s="367"/>
    </row>
    <row r="1626" spans="1:15" ht="39.6">
      <c r="A1626" s="5"/>
      <c r="B1626" s="9"/>
      <c r="C1626" s="237" t="s">
        <v>1777</v>
      </c>
      <c r="D1626" s="136"/>
      <c r="E1626" s="136"/>
      <c r="F1626" s="136"/>
      <c r="G1626" s="236" t="s">
        <v>1778</v>
      </c>
      <c r="H1626" s="234" t="s">
        <v>152</v>
      </c>
      <c r="I1626" s="235">
        <v>32</v>
      </c>
      <c r="J1626" s="227">
        <v>87285.012499999997</v>
      </c>
      <c r="K1626" s="139">
        <f t="shared" si="380"/>
        <v>2793120.4</v>
      </c>
      <c r="L1626" s="10"/>
      <c r="M1626" s="5"/>
      <c r="N1626" s="367"/>
      <c r="O1626" s="367"/>
    </row>
    <row r="1627" spans="1:15" ht="39.6">
      <c r="A1627" s="5"/>
      <c r="B1627" s="9"/>
      <c r="C1627" s="237" t="s">
        <v>1779</v>
      </c>
      <c r="D1627" s="136"/>
      <c r="E1627" s="136"/>
      <c r="F1627" s="136"/>
      <c r="G1627" s="236" t="s">
        <v>1780</v>
      </c>
      <c r="H1627" s="234" t="s">
        <v>152</v>
      </c>
      <c r="I1627" s="235">
        <v>60</v>
      </c>
      <c r="J1627" s="227">
        <v>77855.75</v>
      </c>
      <c r="K1627" s="139">
        <f t="shared" si="380"/>
        <v>4671345</v>
      </c>
      <c r="L1627" s="10"/>
      <c r="M1627" s="5"/>
      <c r="N1627" s="367"/>
      <c r="O1627" s="367"/>
    </row>
    <row r="1628" spans="1:15" ht="40.200000000000003" thickBot="1">
      <c r="A1628" s="5"/>
      <c r="B1628" s="9"/>
      <c r="C1628" s="237" t="s">
        <v>1781</v>
      </c>
      <c r="D1628" s="136"/>
      <c r="E1628" s="136"/>
      <c r="F1628" s="136"/>
      <c r="G1628" s="236" t="s">
        <v>1782</v>
      </c>
      <c r="H1628" s="234" t="s">
        <v>152</v>
      </c>
      <c r="I1628" s="235">
        <v>10</v>
      </c>
      <c r="J1628" s="227">
        <v>95156.862499999988</v>
      </c>
      <c r="K1628" s="139">
        <f t="shared" si="380"/>
        <v>951568.62499999988</v>
      </c>
      <c r="L1628" s="10"/>
      <c r="M1628" s="5"/>
      <c r="N1628" s="367"/>
      <c r="O1628" s="367"/>
    </row>
    <row r="1629" spans="1:15" ht="30" customHeight="1" thickBot="1">
      <c r="A1629" s="5"/>
      <c r="B1629" s="9"/>
      <c r="C1629" s="219" t="s">
        <v>1783</v>
      </c>
      <c r="D1629" s="220"/>
      <c r="E1629" s="220"/>
      <c r="F1629" s="220"/>
      <c r="G1629" s="220" t="s">
        <v>1784</v>
      </c>
      <c r="H1629" s="220"/>
      <c r="I1629" s="221"/>
      <c r="J1629" s="222"/>
      <c r="K1629" s="223"/>
      <c r="L1629" s="10"/>
      <c r="M1629" s="5"/>
      <c r="N1629" s="367"/>
      <c r="O1629" s="367"/>
    </row>
    <row r="1630" spans="1:15" ht="30" customHeight="1">
      <c r="A1630" s="5"/>
      <c r="B1630" s="9"/>
      <c r="C1630" s="237" t="s">
        <v>1785</v>
      </c>
      <c r="D1630" s="136"/>
      <c r="E1630" s="136"/>
      <c r="F1630" s="136"/>
      <c r="G1630" s="236" t="s">
        <v>1786</v>
      </c>
      <c r="H1630" s="234" t="s">
        <v>147</v>
      </c>
      <c r="I1630" s="235">
        <v>7</v>
      </c>
      <c r="J1630" s="227">
        <v>2573364.5874999999</v>
      </c>
      <c r="K1630" s="139">
        <f t="shared" ref="K1630:K1637" si="381">J1630*I1630</f>
        <v>18013552.112500001</v>
      </c>
      <c r="L1630" s="10"/>
      <c r="M1630" s="5"/>
      <c r="N1630" s="367"/>
      <c r="O1630" s="367"/>
    </row>
    <row r="1631" spans="1:15" ht="30" customHeight="1">
      <c r="A1631" s="5"/>
      <c r="B1631" s="9"/>
      <c r="C1631" s="237" t="s">
        <v>1787</v>
      </c>
      <c r="D1631" s="136"/>
      <c r="E1631" s="136"/>
      <c r="F1631" s="136"/>
      <c r="G1631" s="236" t="s">
        <v>1788</v>
      </c>
      <c r="H1631" s="234" t="s">
        <v>152</v>
      </c>
      <c r="I1631" s="235">
        <v>150</v>
      </c>
      <c r="J1631" s="227">
        <v>49353.762499999997</v>
      </c>
      <c r="K1631" s="139">
        <f t="shared" si="381"/>
        <v>7403064.375</v>
      </c>
      <c r="L1631" s="10"/>
      <c r="M1631" s="5"/>
      <c r="N1631" s="367"/>
      <c r="O1631" s="367"/>
    </row>
    <row r="1632" spans="1:15" ht="30" customHeight="1">
      <c r="A1632" s="5"/>
      <c r="B1632" s="9"/>
      <c r="C1632" s="237" t="s">
        <v>1789</v>
      </c>
      <c r="D1632" s="136"/>
      <c r="E1632" s="136"/>
      <c r="F1632" s="136"/>
      <c r="G1632" s="236" t="s">
        <v>1790</v>
      </c>
      <c r="H1632" s="234" t="s">
        <v>152</v>
      </c>
      <c r="I1632" s="235">
        <v>40</v>
      </c>
      <c r="J1632" s="227">
        <v>28259.524999999998</v>
      </c>
      <c r="K1632" s="139">
        <f t="shared" si="381"/>
        <v>1130381</v>
      </c>
      <c r="L1632" s="10"/>
      <c r="M1632" s="5"/>
      <c r="N1632" s="367"/>
      <c r="O1632" s="367"/>
    </row>
    <row r="1633" spans="1:15" ht="30" customHeight="1">
      <c r="A1633" s="5"/>
      <c r="B1633" s="9"/>
      <c r="C1633" s="237" t="s">
        <v>1791</v>
      </c>
      <c r="D1633" s="136"/>
      <c r="E1633" s="136"/>
      <c r="F1633" s="136"/>
      <c r="G1633" s="236" t="s">
        <v>1792</v>
      </c>
      <c r="H1633" s="234" t="s">
        <v>152</v>
      </c>
      <c r="I1633" s="235">
        <v>90</v>
      </c>
      <c r="J1633" s="227">
        <v>12490.5375</v>
      </c>
      <c r="K1633" s="139">
        <f t="shared" si="381"/>
        <v>1124148.375</v>
      </c>
      <c r="L1633" s="10"/>
      <c r="M1633" s="5"/>
      <c r="N1633" s="367"/>
      <c r="O1633" s="367"/>
    </row>
    <row r="1634" spans="1:15" ht="30" customHeight="1">
      <c r="A1634" s="5"/>
      <c r="B1634" s="9"/>
      <c r="C1634" s="237" t="s">
        <v>1793</v>
      </c>
      <c r="D1634" s="136"/>
      <c r="E1634" s="136"/>
      <c r="F1634" s="136"/>
      <c r="G1634" s="236" t="s">
        <v>1794</v>
      </c>
      <c r="H1634" s="234" t="s">
        <v>152</v>
      </c>
      <c r="I1634" s="235">
        <v>30</v>
      </c>
      <c r="J1634" s="227">
        <v>18349.8</v>
      </c>
      <c r="K1634" s="139">
        <f t="shared" si="381"/>
        <v>550494</v>
      </c>
      <c r="L1634" s="10"/>
      <c r="M1634" s="5"/>
      <c r="N1634" s="367"/>
      <c r="O1634" s="367"/>
    </row>
    <row r="1635" spans="1:15" ht="39.6">
      <c r="A1635" s="5"/>
      <c r="B1635" s="9"/>
      <c r="C1635" s="237" t="s">
        <v>1795</v>
      </c>
      <c r="D1635" s="136"/>
      <c r="E1635" s="136"/>
      <c r="F1635" s="136"/>
      <c r="G1635" s="236" t="s">
        <v>1796</v>
      </c>
      <c r="H1635" s="234" t="s">
        <v>152</v>
      </c>
      <c r="I1635" s="235">
        <v>30</v>
      </c>
      <c r="J1635" s="227">
        <v>561906.1</v>
      </c>
      <c r="K1635" s="139">
        <f t="shared" si="381"/>
        <v>16857183</v>
      </c>
      <c r="L1635" s="10"/>
      <c r="M1635" s="5"/>
      <c r="N1635" s="367"/>
      <c r="O1635" s="367"/>
    </row>
    <row r="1636" spans="1:15" ht="39.6">
      <c r="A1636" s="5"/>
      <c r="B1636" s="9"/>
      <c r="C1636" s="237" t="s">
        <v>1797</v>
      </c>
      <c r="D1636" s="136"/>
      <c r="E1636" s="136"/>
      <c r="F1636" s="136"/>
      <c r="G1636" s="236" t="s">
        <v>1798</v>
      </c>
      <c r="H1636" s="234" t="s">
        <v>152</v>
      </c>
      <c r="I1636" s="235">
        <v>50</v>
      </c>
      <c r="J1636" s="227">
        <v>300004.95</v>
      </c>
      <c r="K1636" s="139">
        <f t="shared" si="381"/>
        <v>15000247.5</v>
      </c>
      <c r="L1636" s="10"/>
      <c r="M1636" s="5"/>
      <c r="N1636" s="367"/>
      <c r="O1636" s="367"/>
    </row>
    <row r="1637" spans="1:15" ht="40.200000000000003" thickBot="1">
      <c r="A1637" s="5"/>
      <c r="B1637" s="9"/>
      <c r="C1637" s="356" t="s">
        <v>1799</v>
      </c>
      <c r="D1637" s="357"/>
      <c r="E1637" s="357"/>
      <c r="F1637" s="357"/>
      <c r="G1637" s="358" t="s">
        <v>1800</v>
      </c>
      <c r="H1637" s="359" t="s">
        <v>152</v>
      </c>
      <c r="I1637" s="360">
        <v>20</v>
      </c>
      <c r="J1637" s="288">
        <v>175883.48750000002</v>
      </c>
      <c r="K1637" s="217">
        <f t="shared" si="381"/>
        <v>3517669.7500000005</v>
      </c>
      <c r="L1637" s="10"/>
      <c r="M1637" s="5"/>
      <c r="N1637" s="367"/>
      <c r="O1637" s="367"/>
    </row>
    <row r="1638" spans="1:15" ht="30" customHeight="1" thickBot="1">
      <c r="A1638" s="5"/>
      <c r="B1638" s="9"/>
      <c r="C1638" s="219" t="s">
        <v>1807</v>
      </c>
      <c r="D1638" s="220"/>
      <c r="E1638" s="220"/>
      <c r="F1638" s="220"/>
      <c r="G1638" s="220" t="s">
        <v>1808</v>
      </c>
      <c r="H1638" s="220"/>
      <c r="I1638" s="221"/>
      <c r="J1638" s="222"/>
      <c r="K1638" s="223"/>
      <c r="L1638" s="10"/>
      <c r="M1638" s="5"/>
      <c r="N1638" s="367"/>
      <c r="O1638" s="367"/>
    </row>
    <row r="1639" spans="1:15" ht="30" customHeight="1" thickBot="1">
      <c r="A1639" s="5"/>
      <c r="B1639" s="9"/>
      <c r="C1639" s="328"/>
      <c r="D1639" s="311"/>
      <c r="E1639" s="311"/>
      <c r="F1639" s="311"/>
      <c r="G1639" s="311" t="s">
        <v>1809</v>
      </c>
      <c r="H1639" s="311"/>
      <c r="I1639" s="312"/>
      <c r="J1639" s="313"/>
      <c r="K1639" s="314"/>
      <c r="L1639" s="10"/>
      <c r="M1639" s="5"/>
      <c r="N1639" s="367"/>
      <c r="O1639" s="367"/>
    </row>
    <row r="1640" spans="1:15" s="5" customFormat="1" ht="30" customHeight="1">
      <c r="B1640" s="9"/>
      <c r="C1640" s="315" t="s">
        <v>1810</v>
      </c>
      <c r="D1640" s="253"/>
      <c r="E1640" s="253"/>
      <c r="F1640" s="253"/>
      <c r="G1640" s="349" t="s">
        <v>1934</v>
      </c>
      <c r="H1640" s="253" t="s">
        <v>147</v>
      </c>
      <c r="I1640" s="318">
        <v>1</v>
      </c>
      <c r="J1640" s="319">
        <v>1432566.625</v>
      </c>
      <c r="K1640" s="320">
        <f t="shared" ref="K1640:K1647" si="382">J1640*I1640</f>
        <v>1432566.625</v>
      </c>
      <c r="L1640" s="10"/>
      <c r="N1640" s="367"/>
      <c r="O1640" s="367"/>
    </row>
    <row r="1641" spans="1:15" s="5" customFormat="1" ht="30" customHeight="1">
      <c r="B1641" s="9"/>
      <c r="C1641" s="158" t="s">
        <v>1812</v>
      </c>
      <c r="D1641" s="146"/>
      <c r="E1641" s="146"/>
      <c r="F1641" s="146"/>
      <c r="G1641" s="147" t="s">
        <v>1813</v>
      </c>
      <c r="H1641" s="146" t="s">
        <v>147</v>
      </c>
      <c r="I1641" s="137">
        <v>2</v>
      </c>
      <c r="J1641" s="138">
        <v>329397.94999999995</v>
      </c>
      <c r="K1641" s="145">
        <f t="shared" si="382"/>
        <v>658795.89999999991</v>
      </c>
      <c r="L1641" s="10"/>
      <c r="N1641" s="367"/>
      <c r="O1641" s="367"/>
    </row>
    <row r="1642" spans="1:15" s="5" customFormat="1" ht="30" customHeight="1">
      <c r="B1642" s="9"/>
      <c r="C1642" s="158" t="s">
        <v>1814</v>
      </c>
      <c r="D1642" s="146"/>
      <c r="E1642" s="146"/>
      <c r="F1642" s="146"/>
      <c r="G1642" s="147" t="s">
        <v>1815</v>
      </c>
      <c r="H1642" s="146" t="s">
        <v>147</v>
      </c>
      <c r="I1642" s="137">
        <v>2</v>
      </c>
      <c r="J1642" s="138">
        <v>425713.57499999995</v>
      </c>
      <c r="K1642" s="145">
        <f t="shared" si="382"/>
        <v>851427.14999999991</v>
      </c>
      <c r="L1642" s="10"/>
      <c r="N1642" s="367"/>
      <c r="O1642" s="367"/>
    </row>
    <row r="1643" spans="1:15" s="5" customFormat="1" ht="30" customHeight="1">
      <c r="B1643" s="9"/>
      <c r="C1643" s="158" t="s">
        <v>1816</v>
      </c>
      <c r="D1643" s="146"/>
      <c r="E1643" s="146"/>
      <c r="F1643" s="146"/>
      <c r="G1643" s="147" t="s">
        <v>1817</v>
      </c>
      <c r="H1643" s="146" t="s">
        <v>147</v>
      </c>
      <c r="I1643" s="137">
        <v>2</v>
      </c>
      <c r="J1643" s="138">
        <v>331629.19999999995</v>
      </c>
      <c r="K1643" s="145">
        <f t="shared" si="382"/>
        <v>663258.39999999991</v>
      </c>
      <c r="L1643" s="10"/>
      <c r="N1643" s="367"/>
      <c r="O1643" s="367"/>
    </row>
    <row r="1644" spans="1:15" s="5" customFormat="1" ht="30" customHeight="1">
      <c r="B1644" s="9"/>
      <c r="C1644" s="158" t="s">
        <v>1818</v>
      </c>
      <c r="D1644" s="146"/>
      <c r="E1644" s="146"/>
      <c r="F1644" s="146"/>
      <c r="G1644" s="147" t="s">
        <v>1819</v>
      </c>
      <c r="H1644" s="146" t="s">
        <v>147</v>
      </c>
      <c r="I1644" s="137">
        <v>12</v>
      </c>
      <c r="J1644" s="138">
        <v>650614.64999999991</v>
      </c>
      <c r="K1644" s="145">
        <f t="shared" si="382"/>
        <v>7807375.7999999989</v>
      </c>
      <c r="L1644" s="10"/>
      <c r="N1644" s="367"/>
      <c r="O1644" s="367"/>
    </row>
    <row r="1645" spans="1:15" s="5" customFormat="1" ht="30" customHeight="1">
      <c r="B1645" s="9"/>
      <c r="C1645" s="158" t="s">
        <v>1820</v>
      </c>
      <c r="D1645" s="146"/>
      <c r="E1645" s="146"/>
      <c r="F1645" s="146"/>
      <c r="G1645" s="147" t="s">
        <v>1821</v>
      </c>
      <c r="H1645" s="146" t="s">
        <v>147</v>
      </c>
      <c r="I1645" s="137">
        <v>6</v>
      </c>
      <c r="J1645" s="138">
        <v>329397.94999999995</v>
      </c>
      <c r="K1645" s="145">
        <f t="shared" si="382"/>
        <v>1976387.6999999997</v>
      </c>
      <c r="L1645" s="10"/>
      <c r="N1645" s="367"/>
      <c r="O1645" s="367"/>
    </row>
    <row r="1646" spans="1:15" s="5" customFormat="1" ht="30" customHeight="1">
      <c r="B1646" s="9"/>
      <c r="C1646" s="158" t="s">
        <v>1822</v>
      </c>
      <c r="D1646" s="146"/>
      <c r="E1646" s="146"/>
      <c r="F1646" s="146"/>
      <c r="G1646" s="147" t="s">
        <v>1823</v>
      </c>
      <c r="H1646" s="146" t="s">
        <v>147</v>
      </c>
      <c r="I1646" s="137">
        <v>2</v>
      </c>
      <c r="J1646" s="138">
        <v>425713.57499999995</v>
      </c>
      <c r="K1646" s="145">
        <f t="shared" si="382"/>
        <v>851427.14999999991</v>
      </c>
      <c r="L1646" s="10"/>
      <c r="N1646" s="367"/>
      <c r="O1646" s="367"/>
    </row>
    <row r="1647" spans="1:15" ht="30" customHeight="1" thickBot="1">
      <c r="A1647" s="5"/>
      <c r="B1647" s="9"/>
      <c r="C1647" s="246" t="s">
        <v>1824</v>
      </c>
      <c r="D1647" s="247"/>
      <c r="E1647" s="247"/>
      <c r="F1647" s="247"/>
      <c r="G1647" s="248" t="s">
        <v>1825</v>
      </c>
      <c r="H1647" s="247" t="s">
        <v>147</v>
      </c>
      <c r="I1647" s="249">
        <v>8</v>
      </c>
      <c r="J1647" s="350">
        <v>325307.32499999995</v>
      </c>
      <c r="K1647" s="251">
        <f t="shared" si="382"/>
        <v>2602458.5999999996</v>
      </c>
      <c r="L1647" s="10"/>
      <c r="M1647" s="5"/>
      <c r="N1647" s="367"/>
      <c r="O1647" s="367"/>
    </row>
    <row r="1648" spans="1:15" ht="30" customHeight="1" thickBot="1">
      <c r="A1648" s="5"/>
      <c r="B1648" s="9"/>
      <c r="C1648" s="283"/>
      <c r="D1648" s="284"/>
      <c r="E1648" s="284"/>
      <c r="F1648" s="284"/>
      <c r="G1648" s="284" t="s">
        <v>1826</v>
      </c>
      <c r="H1648" s="284"/>
      <c r="I1648" s="285"/>
      <c r="J1648" s="286"/>
      <c r="K1648" s="287"/>
      <c r="L1648" s="10"/>
      <c r="M1648" s="5"/>
      <c r="N1648" s="367"/>
      <c r="O1648" s="367"/>
    </row>
    <row r="1649" spans="1:15" ht="55.2">
      <c r="A1649" s="5"/>
      <c r="B1649" s="9"/>
      <c r="C1649" s="135" t="s">
        <v>1827</v>
      </c>
      <c r="D1649" s="150"/>
      <c r="E1649" s="150"/>
      <c r="F1649" s="150"/>
      <c r="G1649" s="151" t="s">
        <v>1935</v>
      </c>
      <c r="H1649" s="150" t="s">
        <v>147</v>
      </c>
      <c r="I1649" s="137">
        <v>1</v>
      </c>
      <c r="J1649" s="138">
        <v>1432566.625</v>
      </c>
      <c r="K1649" s="139">
        <f t="shared" ref="K1649:K1656" si="383">J1649*I1649</f>
        <v>1432566.625</v>
      </c>
      <c r="L1649" s="10"/>
      <c r="M1649" s="5"/>
      <c r="N1649" s="367"/>
      <c r="O1649" s="367"/>
    </row>
    <row r="1650" spans="1:15" ht="41.4">
      <c r="A1650" s="5"/>
      <c r="B1650" s="9"/>
      <c r="C1650" s="135" t="s">
        <v>1829</v>
      </c>
      <c r="D1650" s="150"/>
      <c r="E1650" s="150"/>
      <c r="F1650" s="150"/>
      <c r="G1650" s="151" t="s">
        <v>1813</v>
      </c>
      <c r="H1650" s="150" t="s">
        <v>147</v>
      </c>
      <c r="I1650" s="137">
        <v>2</v>
      </c>
      <c r="J1650" s="138">
        <v>329397.94999999995</v>
      </c>
      <c r="K1650" s="139">
        <f t="shared" si="383"/>
        <v>658795.89999999991</v>
      </c>
      <c r="L1650" s="10"/>
      <c r="M1650" s="5"/>
      <c r="N1650" s="367"/>
      <c r="O1650" s="367"/>
    </row>
    <row r="1651" spans="1:15" ht="41.4">
      <c r="A1651" s="5"/>
      <c r="B1651" s="9"/>
      <c r="C1651" s="135" t="s">
        <v>1830</v>
      </c>
      <c r="D1651" s="150"/>
      <c r="E1651" s="150"/>
      <c r="F1651" s="150"/>
      <c r="G1651" s="151" t="s">
        <v>1815</v>
      </c>
      <c r="H1651" s="150" t="s">
        <v>147</v>
      </c>
      <c r="I1651" s="137">
        <v>2</v>
      </c>
      <c r="J1651" s="138">
        <v>425713.57499999995</v>
      </c>
      <c r="K1651" s="139">
        <f t="shared" si="383"/>
        <v>851427.14999999991</v>
      </c>
      <c r="L1651" s="10"/>
      <c r="M1651" s="5"/>
      <c r="N1651" s="367"/>
      <c r="O1651" s="367"/>
    </row>
    <row r="1652" spans="1:15" ht="41.4">
      <c r="A1652" s="5"/>
      <c r="B1652" s="9"/>
      <c r="C1652" s="135" t="s">
        <v>1831</v>
      </c>
      <c r="D1652" s="150"/>
      <c r="E1652" s="150"/>
      <c r="F1652" s="150"/>
      <c r="G1652" s="151" t="s">
        <v>1817</v>
      </c>
      <c r="H1652" s="150" t="s">
        <v>147</v>
      </c>
      <c r="I1652" s="137">
        <v>1</v>
      </c>
      <c r="J1652" s="138">
        <v>331629.19999999995</v>
      </c>
      <c r="K1652" s="139">
        <f t="shared" si="383"/>
        <v>331629.19999999995</v>
      </c>
      <c r="L1652" s="10"/>
      <c r="M1652" s="5"/>
      <c r="N1652" s="367"/>
      <c r="O1652" s="367"/>
    </row>
    <row r="1653" spans="1:15" ht="41.4">
      <c r="A1653" s="5"/>
      <c r="B1653" s="9"/>
      <c r="C1653" s="135" t="s">
        <v>1832</v>
      </c>
      <c r="D1653" s="150"/>
      <c r="E1653" s="150"/>
      <c r="F1653" s="150"/>
      <c r="G1653" s="151" t="s">
        <v>1819</v>
      </c>
      <c r="H1653" s="150" t="s">
        <v>147</v>
      </c>
      <c r="I1653" s="137">
        <v>8</v>
      </c>
      <c r="J1653" s="138">
        <v>325307.32499999995</v>
      </c>
      <c r="K1653" s="139">
        <f t="shared" si="383"/>
        <v>2602458.5999999996</v>
      </c>
      <c r="L1653" s="10"/>
      <c r="M1653" s="5"/>
      <c r="N1653" s="367"/>
      <c r="O1653" s="367"/>
    </row>
    <row r="1654" spans="1:15" ht="41.4">
      <c r="A1654" s="5"/>
      <c r="B1654" s="9"/>
      <c r="C1654" s="135" t="s">
        <v>1833</v>
      </c>
      <c r="D1654" s="150"/>
      <c r="E1654" s="150"/>
      <c r="F1654" s="150"/>
      <c r="G1654" s="151" t="s">
        <v>1821</v>
      </c>
      <c r="H1654" s="150" t="s">
        <v>147</v>
      </c>
      <c r="I1654" s="137">
        <v>4</v>
      </c>
      <c r="J1654" s="138">
        <v>329397.94999999995</v>
      </c>
      <c r="K1654" s="139">
        <f t="shared" si="383"/>
        <v>1317591.7999999998</v>
      </c>
      <c r="L1654" s="10"/>
      <c r="M1654" s="5"/>
      <c r="N1654" s="367"/>
      <c r="O1654" s="367"/>
    </row>
    <row r="1655" spans="1:15" ht="41.4">
      <c r="A1655" s="5"/>
      <c r="B1655" s="9"/>
      <c r="C1655" s="135" t="s">
        <v>1834</v>
      </c>
      <c r="D1655" s="150"/>
      <c r="E1655" s="150"/>
      <c r="F1655" s="150"/>
      <c r="G1655" s="151" t="s">
        <v>1823</v>
      </c>
      <c r="H1655" s="150" t="s">
        <v>147</v>
      </c>
      <c r="I1655" s="137">
        <v>2</v>
      </c>
      <c r="J1655" s="138">
        <v>425713.57499999995</v>
      </c>
      <c r="K1655" s="139">
        <f t="shared" si="383"/>
        <v>851427.14999999991</v>
      </c>
      <c r="L1655" s="10"/>
      <c r="M1655" s="5"/>
      <c r="N1655" s="367"/>
      <c r="O1655" s="367"/>
    </row>
    <row r="1656" spans="1:15" ht="42" thickBot="1">
      <c r="A1656" s="5"/>
      <c r="B1656" s="9"/>
      <c r="C1656" s="135" t="s">
        <v>1835</v>
      </c>
      <c r="D1656" s="150"/>
      <c r="E1656" s="150"/>
      <c r="F1656" s="150"/>
      <c r="G1656" s="151" t="s">
        <v>1825</v>
      </c>
      <c r="H1656" s="150" t="s">
        <v>147</v>
      </c>
      <c r="I1656" s="137">
        <v>11</v>
      </c>
      <c r="J1656" s="138">
        <v>325307.32499999995</v>
      </c>
      <c r="K1656" s="139">
        <f t="shared" si="383"/>
        <v>3578380.5749999993</v>
      </c>
      <c r="L1656" s="10"/>
      <c r="M1656" s="5"/>
      <c r="N1656" s="367"/>
      <c r="O1656" s="367"/>
    </row>
    <row r="1657" spans="1:15" ht="30" customHeight="1" thickBot="1">
      <c r="A1657" s="5"/>
      <c r="B1657" s="9"/>
      <c r="C1657" s="219"/>
      <c r="D1657" s="220"/>
      <c r="E1657" s="220"/>
      <c r="F1657" s="220"/>
      <c r="G1657" s="220" t="s">
        <v>1836</v>
      </c>
      <c r="H1657" s="220"/>
      <c r="I1657" s="221">
        <v>0</v>
      </c>
      <c r="J1657" s="222"/>
      <c r="K1657" s="223"/>
      <c r="L1657" s="10"/>
      <c r="M1657" s="5"/>
      <c r="N1657" s="367"/>
      <c r="O1657" s="367"/>
    </row>
    <row r="1658" spans="1:15" ht="41.4">
      <c r="A1658" s="5"/>
      <c r="B1658" s="9"/>
      <c r="C1658" s="135" t="s">
        <v>1837</v>
      </c>
      <c r="D1658" s="150"/>
      <c r="E1658" s="150"/>
      <c r="F1658" s="150"/>
      <c r="G1658" s="151" t="s">
        <v>1838</v>
      </c>
      <c r="H1658" s="150" t="s">
        <v>147</v>
      </c>
      <c r="I1658" s="137">
        <v>1</v>
      </c>
      <c r="J1658" s="138">
        <v>909918.625</v>
      </c>
      <c r="K1658" s="139">
        <f t="shared" ref="K1658:K1664" si="384">J1658*I1658</f>
        <v>909918.625</v>
      </c>
      <c r="L1658" s="10"/>
      <c r="M1658" s="5"/>
      <c r="N1658" s="367"/>
      <c r="O1658" s="367"/>
    </row>
    <row r="1659" spans="1:15" ht="41.4">
      <c r="A1659" s="5"/>
      <c r="B1659" s="9"/>
      <c r="C1659" s="135" t="s">
        <v>1839</v>
      </c>
      <c r="D1659" s="150"/>
      <c r="E1659" s="150"/>
      <c r="F1659" s="150"/>
      <c r="G1659" s="151" t="s">
        <v>1813</v>
      </c>
      <c r="H1659" s="153" t="s">
        <v>147</v>
      </c>
      <c r="I1659" s="137">
        <v>1</v>
      </c>
      <c r="J1659" s="138">
        <v>329397.94999999995</v>
      </c>
      <c r="K1659" s="139">
        <f t="shared" si="384"/>
        <v>329397.94999999995</v>
      </c>
      <c r="L1659" s="10"/>
      <c r="M1659" s="5"/>
      <c r="N1659" s="367"/>
      <c r="O1659" s="367"/>
    </row>
    <row r="1660" spans="1:15" ht="41.4">
      <c r="A1660" s="5"/>
      <c r="B1660" s="9"/>
      <c r="C1660" s="135" t="s">
        <v>1840</v>
      </c>
      <c r="D1660" s="150"/>
      <c r="E1660" s="150"/>
      <c r="F1660" s="150"/>
      <c r="G1660" s="151" t="s">
        <v>1815</v>
      </c>
      <c r="H1660" s="150" t="s">
        <v>147</v>
      </c>
      <c r="I1660" s="137">
        <v>1</v>
      </c>
      <c r="J1660" s="138">
        <v>425713.57499999995</v>
      </c>
      <c r="K1660" s="139">
        <f t="shared" si="384"/>
        <v>425713.57499999995</v>
      </c>
      <c r="L1660" s="10"/>
      <c r="M1660" s="5"/>
      <c r="N1660" s="367"/>
      <c r="O1660" s="367"/>
    </row>
    <row r="1661" spans="1:15" ht="41.4">
      <c r="A1661" s="5"/>
      <c r="B1661" s="9"/>
      <c r="C1661" s="135" t="s">
        <v>1841</v>
      </c>
      <c r="D1661" s="150"/>
      <c r="E1661" s="150"/>
      <c r="F1661" s="150"/>
      <c r="G1661" s="151" t="s">
        <v>1842</v>
      </c>
      <c r="H1661" s="150" t="s">
        <v>147</v>
      </c>
      <c r="I1661" s="137">
        <v>1</v>
      </c>
      <c r="J1661" s="138">
        <v>331629.19999999995</v>
      </c>
      <c r="K1661" s="139">
        <f t="shared" si="384"/>
        <v>331629.19999999995</v>
      </c>
      <c r="L1661" s="10"/>
      <c r="M1661" s="5"/>
      <c r="N1661" s="367"/>
      <c r="O1661" s="367"/>
    </row>
    <row r="1662" spans="1:15" ht="41.4">
      <c r="A1662" s="5"/>
      <c r="B1662" s="9"/>
      <c r="C1662" s="135" t="s">
        <v>1843</v>
      </c>
      <c r="D1662" s="150"/>
      <c r="E1662" s="150"/>
      <c r="F1662" s="150"/>
      <c r="G1662" s="151" t="s">
        <v>1844</v>
      </c>
      <c r="H1662" s="150" t="s">
        <v>147</v>
      </c>
      <c r="I1662" s="137">
        <v>2</v>
      </c>
      <c r="J1662" s="138">
        <v>325307.32499999995</v>
      </c>
      <c r="K1662" s="139">
        <f t="shared" si="384"/>
        <v>650614.64999999991</v>
      </c>
      <c r="L1662" s="10"/>
      <c r="M1662" s="5"/>
      <c r="N1662" s="367"/>
      <c r="O1662" s="367"/>
    </row>
    <row r="1663" spans="1:15" ht="41.4">
      <c r="A1663" s="5"/>
      <c r="B1663" s="9"/>
      <c r="C1663" s="135" t="s">
        <v>1845</v>
      </c>
      <c r="D1663" s="150"/>
      <c r="E1663" s="150"/>
      <c r="F1663" s="150"/>
      <c r="G1663" s="151" t="s">
        <v>1821</v>
      </c>
      <c r="H1663" s="150" t="s">
        <v>147</v>
      </c>
      <c r="I1663" s="137">
        <v>1</v>
      </c>
      <c r="J1663" s="138">
        <v>329397.94999999995</v>
      </c>
      <c r="K1663" s="139">
        <f t="shared" si="384"/>
        <v>329397.94999999995</v>
      </c>
      <c r="L1663" s="10"/>
      <c r="M1663" s="5"/>
      <c r="N1663" s="367"/>
      <c r="O1663" s="367"/>
    </row>
    <row r="1664" spans="1:15" ht="42" thickBot="1">
      <c r="A1664" s="5"/>
      <c r="B1664" s="9"/>
      <c r="C1664" s="135" t="s">
        <v>1846</v>
      </c>
      <c r="D1664" s="150"/>
      <c r="E1664" s="150"/>
      <c r="F1664" s="150"/>
      <c r="G1664" s="151" t="s">
        <v>1825</v>
      </c>
      <c r="H1664" s="150" t="s">
        <v>147</v>
      </c>
      <c r="I1664" s="137">
        <v>3</v>
      </c>
      <c r="J1664" s="138">
        <v>425713.57499999995</v>
      </c>
      <c r="K1664" s="139">
        <f t="shared" si="384"/>
        <v>1277140.7249999999</v>
      </c>
      <c r="L1664" s="10"/>
      <c r="M1664" s="5"/>
      <c r="N1664" s="367"/>
      <c r="O1664" s="367"/>
    </row>
    <row r="1665" spans="1:15" ht="30" customHeight="1" thickBot="1">
      <c r="A1665" s="5"/>
      <c r="B1665" s="9"/>
      <c r="C1665" s="219"/>
      <c r="D1665" s="220"/>
      <c r="E1665" s="220"/>
      <c r="F1665" s="220"/>
      <c r="G1665" s="220" t="s">
        <v>1847</v>
      </c>
      <c r="H1665" s="220"/>
      <c r="I1665" s="221"/>
      <c r="J1665" s="222"/>
      <c r="K1665" s="223"/>
      <c r="L1665" s="10"/>
      <c r="M1665" s="5"/>
      <c r="N1665" s="367"/>
      <c r="O1665" s="367"/>
    </row>
    <row r="1666" spans="1:15" ht="41.4">
      <c r="A1666" s="5"/>
      <c r="B1666" s="9"/>
      <c r="C1666" s="135" t="s">
        <v>1848</v>
      </c>
      <c r="D1666" s="150"/>
      <c r="E1666" s="150"/>
      <c r="F1666" s="150"/>
      <c r="G1666" s="151" t="s">
        <v>1849</v>
      </c>
      <c r="H1666" s="150" t="s">
        <v>147</v>
      </c>
      <c r="I1666" s="137">
        <v>1</v>
      </c>
      <c r="J1666" s="138">
        <v>909918.625</v>
      </c>
      <c r="K1666" s="139">
        <f t="shared" ref="K1666:K1671" si="385">J1666*I1666</f>
        <v>909918.625</v>
      </c>
      <c r="L1666" s="10"/>
      <c r="M1666" s="5"/>
      <c r="N1666" s="367"/>
      <c r="O1666" s="367"/>
    </row>
    <row r="1667" spans="1:15" ht="41.4">
      <c r="A1667" s="5"/>
      <c r="B1667" s="9"/>
      <c r="C1667" s="135" t="s">
        <v>1850</v>
      </c>
      <c r="D1667" s="150"/>
      <c r="E1667" s="150"/>
      <c r="F1667" s="150"/>
      <c r="G1667" s="151" t="s">
        <v>1813</v>
      </c>
      <c r="H1667" s="150" t="s">
        <v>147</v>
      </c>
      <c r="I1667" s="137">
        <v>2</v>
      </c>
      <c r="J1667" s="138">
        <v>329397.94999999995</v>
      </c>
      <c r="K1667" s="139">
        <f t="shared" si="385"/>
        <v>658795.89999999991</v>
      </c>
      <c r="L1667" s="10"/>
      <c r="M1667" s="5"/>
      <c r="N1667" s="367"/>
      <c r="O1667" s="367"/>
    </row>
    <row r="1668" spans="1:15" ht="41.4">
      <c r="A1668" s="5"/>
      <c r="B1668" s="9"/>
      <c r="C1668" s="135" t="s">
        <v>1851</v>
      </c>
      <c r="D1668" s="150"/>
      <c r="E1668" s="150"/>
      <c r="F1668" s="150"/>
      <c r="G1668" s="151" t="s">
        <v>1852</v>
      </c>
      <c r="H1668" s="150" t="s">
        <v>147</v>
      </c>
      <c r="I1668" s="137">
        <v>3</v>
      </c>
      <c r="J1668" s="138">
        <v>425713.57499999995</v>
      </c>
      <c r="K1668" s="139">
        <f t="shared" si="385"/>
        <v>1277140.7249999999</v>
      </c>
      <c r="L1668" s="10"/>
      <c r="M1668" s="5"/>
      <c r="N1668" s="367"/>
      <c r="O1668" s="367"/>
    </row>
    <row r="1669" spans="1:15" ht="41.4">
      <c r="A1669" s="5"/>
      <c r="B1669" s="9"/>
      <c r="C1669" s="135" t="s">
        <v>1853</v>
      </c>
      <c r="D1669" s="150"/>
      <c r="E1669" s="150"/>
      <c r="F1669" s="150"/>
      <c r="G1669" s="151" t="s">
        <v>1817</v>
      </c>
      <c r="H1669" s="150" t="s">
        <v>147</v>
      </c>
      <c r="I1669" s="137">
        <v>2</v>
      </c>
      <c r="J1669" s="138">
        <v>331629.19999999995</v>
      </c>
      <c r="K1669" s="139">
        <f t="shared" si="385"/>
        <v>663258.39999999991</v>
      </c>
      <c r="L1669" s="10"/>
      <c r="M1669" s="5"/>
      <c r="N1669" s="367"/>
      <c r="O1669" s="367"/>
    </row>
    <row r="1670" spans="1:15" ht="41.4">
      <c r="A1670" s="5"/>
      <c r="B1670" s="9"/>
      <c r="C1670" s="135" t="s">
        <v>1854</v>
      </c>
      <c r="D1670" s="150"/>
      <c r="E1670" s="150"/>
      <c r="F1670" s="150"/>
      <c r="G1670" s="151" t="s">
        <v>1855</v>
      </c>
      <c r="H1670" s="150" t="s">
        <v>147</v>
      </c>
      <c r="I1670" s="137">
        <v>4</v>
      </c>
      <c r="J1670" s="138">
        <v>325307.32499999995</v>
      </c>
      <c r="K1670" s="139">
        <f t="shared" si="385"/>
        <v>1301229.2999999998</v>
      </c>
      <c r="L1670" s="10"/>
      <c r="M1670" s="5"/>
      <c r="N1670" s="367"/>
      <c r="O1670" s="367"/>
    </row>
    <row r="1671" spans="1:15" ht="42" thickBot="1">
      <c r="A1671" s="5"/>
      <c r="B1671" s="9"/>
      <c r="C1671" s="135" t="s">
        <v>1856</v>
      </c>
      <c r="D1671" s="150"/>
      <c r="E1671" s="150"/>
      <c r="F1671" s="150"/>
      <c r="G1671" s="151" t="s">
        <v>1821</v>
      </c>
      <c r="H1671" s="150" t="s">
        <v>147</v>
      </c>
      <c r="I1671" s="137">
        <v>1</v>
      </c>
      <c r="J1671" s="138">
        <v>329397.94999999995</v>
      </c>
      <c r="K1671" s="139">
        <f t="shared" si="385"/>
        <v>329397.94999999995</v>
      </c>
      <c r="L1671" s="10"/>
      <c r="M1671" s="5"/>
      <c r="N1671" s="367"/>
      <c r="O1671" s="367"/>
    </row>
    <row r="1672" spans="1:15" ht="16.2" thickBot="1">
      <c r="A1672" s="5"/>
      <c r="B1672" s="9"/>
      <c r="C1672" s="219" t="s">
        <v>1857</v>
      </c>
      <c r="D1672" s="220"/>
      <c r="E1672" s="220"/>
      <c r="F1672" s="220"/>
      <c r="G1672" s="220" t="s">
        <v>1858</v>
      </c>
      <c r="H1672" s="220"/>
      <c r="I1672" s="221"/>
      <c r="J1672" s="222"/>
      <c r="K1672" s="223"/>
      <c r="L1672" s="10"/>
      <c r="M1672" s="5"/>
      <c r="N1672" s="367"/>
      <c r="O1672" s="367"/>
    </row>
    <row r="1673" spans="1:15" ht="30" customHeight="1">
      <c r="A1673" s="5"/>
      <c r="B1673" s="9"/>
      <c r="C1673" s="135" t="s">
        <v>1859</v>
      </c>
      <c r="D1673" s="150"/>
      <c r="E1673" s="150"/>
      <c r="F1673" s="150"/>
      <c r="G1673" s="151" t="s">
        <v>1860</v>
      </c>
      <c r="H1673" s="150" t="s">
        <v>147</v>
      </c>
      <c r="I1673" s="137">
        <v>23</v>
      </c>
      <c r="J1673" s="138">
        <v>243652.5</v>
      </c>
      <c r="K1673" s="139">
        <f>J1673*I1673</f>
        <v>5604007.5</v>
      </c>
      <c r="L1673" s="10"/>
      <c r="M1673" s="5"/>
      <c r="N1673" s="367"/>
      <c r="O1673" s="367"/>
    </row>
    <row r="1674" spans="1:15" ht="30" customHeight="1">
      <c r="B1674" s="5"/>
      <c r="C1674" s="135" t="s">
        <v>1861</v>
      </c>
      <c r="D1674" s="150"/>
      <c r="E1674" s="150"/>
      <c r="F1674" s="150"/>
      <c r="G1674" s="151" t="s">
        <v>1862</v>
      </c>
      <c r="H1674" s="150" t="s">
        <v>147</v>
      </c>
      <c r="I1674" s="137">
        <v>21</v>
      </c>
      <c r="J1674" s="138">
        <v>492139.375</v>
      </c>
      <c r="K1674" s="139">
        <f>J1674*I1674</f>
        <v>10334926.875</v>
      </c>
      <c r="L1674" s="10"/>
      <c r="M1674" s="5"/>
      <c r="N1674" s="367"/>
      <c r="O1674" s="367"/>
    </row>
    <row r="1675" spans="1:15" ht="30" customHeight="1">
      <c r="A1675" s="5"/>
      <c r="B1675" s="9"/>
      <c r="C1675" s="135" t="s">
        <v>1863</v>
      </c>
      <c r="D1675" s="150"/>
      <c r="E1675" s="150"/>
      <c r="F1675" s="150"/>
      <c r="G1675" s="151" t="s">
        <v>1864</v>
      </c>
      <c r="H1675" s="150" t="s">
        <v>147</v>
      </c>
      <c r="I1675" s="137">
        <v>11</v>
      </c>
      <c r="J1675" s="138">
        <v>239190</v>
      </c>
      <c r="K1675" s="139">
        <f>J1675*I1675</f>
        <v>2631090</v>
      </c>
      <c r="L1675" s="10"/>
      <c r="M1675" s="5"/>
      <c r="N1675" s="367"/>
      <c r="O1675" s="367"/>
    </row>
    <row r="1676" spans="1:15" ht="30" customHeight="1">
      <c r="A1676" s="5"/>
      <c r="B1676" s="9"/>
      <c r="C1676" s="135" t="s">
        <v>1865</v>
      </c>
      <c r="D1676" s="150"/>
      <c r="E1676" s="150"/>
      <c r="F1676" s="150"/>
      <c r="G1676" s="151" t="s">
        <v>1866</v>
      </c>
      <c r="H1676" s="150" t="s">
        <v>147</v>
      </c>
      <c r="I1676" s="137">
        <v>4</v>
      </c>
      <c r="J1676" s="138">
        <v>744789.76249999995</v>
      </c>
      <c r="K1676" s="139">
        <f>J1676*I1676</f>
        <v>2979159.05</v>
      </c>
      <c r="L1676" s="10"/>
      <c r="M1676" s="5"/>
      <c r="N1676" s="367"/>
      <c r="O1676" s="367"/>
    </row>
    <row r="1677" spans="1:15" ht="30" customHeight="1" thickBot="1">
      <c r="A1677" s="5"/>
      <c r="B1677" s="9"/>
      <c r="C1677" s="135" t="s">
        <v>1867</v>
      </c>
      <c r="D1677" s="150"/>
      <c r="E1677" s="150"/>
      <c r="F1677" s="150"/>
      <c r="G1677" s="151" t="s">
        <v>1868</v>
      </c>
      <c r="H1677" s="150" t="s">
        <v>147</v>
      </c>
      <c r="I1677" s="137">
        <v>4</v>
      </c>
      <c r="J1677" s="138">
        <v>7787507.2624999993</v>
      </c>
      <c r="K1677" s="139">
        <f>J1677*I1677</f>
        <v>31150029.049999997</v>
      </c>
      <c r="L1677" s="10"/>
      <c r="M1677" s="5"/>
      <c r="N1677" s="367"/>
      <c r="O1677" s="367"/>
    </row>
    <row r="1678" spans="1:15" ht="30" customHeight="1" thickBot="1">
      <c r="A1678" s="5"/>
      <c r="B1678" s="9"/>
      <c r="C1678" s="219" t="s">
        <v>1869</v>
      </c>
      <c r="D1678" s="220"/>
      <c r="E1678" s="220"/>
      <c r="F1678" s="220"/>
      <c r="G1678" s="220" t="s">
        <v>1870</v>
      </c>
      <c r="H1678" s="220"/>
      <c r="I1678" s="221"/>
      <c r="J1678" s="222"/>
      <c r="K1678" s="223"/>
      <c r="L1678" s="10"/>
      <c r="M1678" s="5"/>
      <c r="N1678" s="367"/>
      <c r="O1678" s="367"/>
    </row>
    <row r="1679" spans="1:15" ht="30" customHeight="1">
      <c r="A1679" s="5"/>
      <c r="B1679" s="9"/>
      <c r="C1679" s="135" t="s">
        <v>1871</v>
      </c>
      <c r="D1679" s="150"/>
      <c r="E1679" s="150"/>
      <c r="F1679" s="150"/>
      <c r="G1679" s="151" t="s">
        <v>1872</v>
      </c>
      <c r="H1679" s="150" t="s">
        <v>147</v>
      </c>
      <c r="I1679" s="137">
        <v>5</v>
      </c>
      <c r="J1679" s="138">
        <v>520346.83749999997</v>
      </c>
      <c r="K1679" s="139">
        <f>J1679*I1679</f>
        <v>2601734.1875</v>
      </c>
      <c r="L1679" s="10"/>
      <c r="M1679" s="5"/>
      <c r="N1679" s="367"/>
      <c r="O1679" s="367"/>
    </row>
    <row r="1680" spans="1:15" ht="30" customHeight="1">
      <c r="A1680" s="5"/>
      <c r="B1680" s="9"/>
      <c r="C1680" s="135" t="s">
        <v>1873</v>
      </c>
      <c r="D1680" s="150"/>
      <c r="E1680" s="150"/>
      <c r="F1680" s="150"/>
      <c r="G1680" s="151" t="s">
        <v>1874</v>
      </c>
      <c r="H1680" s="150" t="s">
        <v>152</v>
      </c>
      <c r="I1680" s="137">
        <v>60</v>
      </c>
      <c r="J1680" s="138">
        <v>72143.75</v>
      </c>
      <c r="K1680" s="139">
        <f>J1680*I1680</f>
        <v>4328625</v>
      </c>
      <c r="L1680" s="10"/>
      <c r="M1680" s="5"/>
      <c r="N1680" s="367"/>
      <c r="O1680" s="367"/>
    </row>
    <row r="1681" spans="1:15" ht="30" customHeight="1">
      <c r="A1681" s="5"/>
      <c r="B1681" s="9"/>
      <c r="C1681" s="135" t="s">
        <v>1875</v>
      </c>
      <c r="D1681" s="150"/>
      <c r="E1681" s="150"/>
      <c r="F1681" s="150"/>
      <c r="G1681" s="151" t="s">
        <v>1876</v>
      </c>
      <c r="H1681" s="150" t="s">
        <v>147</v>
      </c>
      <c r="I1681" s="137">
        <v>10</v>
      </c>
      <c r="J1681" s="138">
        <v>115281.25</v>
      </c>
      <c r="K1681" s="139">
        <f>J1681*I1681</f>
        <v>1152812.5</v>
      </c>
      <c r="L1681" s="10"/>
      <c r="M1681" s="5"/>
      <c r="N1681" s="367"/>
      <c r="O1681" s="367"/>
    </row>
    <row r="1682" spans="1:15" ht="30" customHeight="1">
      <c r="A1682" s="5"/>
      <c r="B1682" s="9"/>
      <c r="C1682" s="135" t="s">
        <v>1877</v>
      </c>
      <c r="D1682" s="150"/>
      <c r="E1682" s="150"/>
      <c r="F1682" s="150"/>
      <c r="G1682" s="151" t="s">
        <v>1878</v>
      </c>
      <c r="H1682" s="150" t="s">
        <v>152</v>
      </c>
      <c r="I1682" s="137">
        <v>200</v>
      </c>
      <c r="J1682" s="138">
        <v>35231.4375</v>
      </c>
      <c r="K1682" s="139">
        <f>J1682*I1682</f>
        <v>7046287.5</v>
      </c>
      <c r="L1682" s="10"/>
      <c r="M1682" s="5"/>
      <c r="N1682" s="367"/>
      <c r="O1682" s="367"/>
    </row>
    <row r="1683" spans="1:15" ht="30" customHeight="1" thickBot="1">
      <c r="A1683" s="5"/>
      <c r="B1683" s="9"/>
      <c r="C1683" s="135" t="s">
        <v>1879</v>
      </c>
      <c r="D1683" s="150"/>
      <c r="E1683" s="150"/>
      <c r="F1683" s="150"/>
      <c r="G1683" s="151" t="s">
        <v>1880</v>
      </c>
      <c r="H1683" s="150" t="s">
        <v>152</v>
      </c>
      <c r="I1683" s="137">
        <v>40</v>
      </c>
      <c r="J1683" s="138">
        <v>57494.85</v>
      </c>
      <c r="K1683" s="139">
        <f>J1683*I1683</f>
        <v>2299794</v>
      </c>
      <c r="L1683" s="10"/>
      <c r="M1683" s="5"/>
      <c r="N1683" s="367"/>
      <c r="O1683" s="367"/>
    </row>
    <row r="1684" spans="1:15" ht="30" customHeight="1" thickBot="1">
      <c r="A1684" s="5"/>
      <c r="B1684" s="9"/>
      <c r="C1684" s="219" t="s">
        <v>1881</v>
      </c>
      <c r="D1684" s="220"/>
      <c r="E1684" s="220"/>
      <c r="F1684" s="220"/>
      <c r="G1684" s="220" t="s">
        <v>1882</v>
      </c>
      <c r="H1684" s="220"/>
      <c r="I1684" s="221"/>
      <c r="J1684" s="222"/>
      <c r="K1684" s="223"/>
      <c r="L1684" s="10"/>
      <c r="M1684" s="5"/>
      <c r="N1684" s="367"/>
      <c r="O1684" s="367"/>
    </row>
    <row r="1685" spans="1:15" ht="30" customHeight="1">
      <c r="A1685" s="5"/>
      <c r="B1685" s="9"/>
      <c r="C1685" s="135" t="s">
        <v>1883</v>
      </c>
      <c r="D1685" s="150"/>
      <c r="E1685" s="150"/>
      <c r="F1685" s="150"/>
      <c r="G1685" s="151" t="s">
        <v>1884</v>
      </c>
      <c r="H1685" s="150" t="s">
        <v>147</v>
      </c>
      <c r="I1685" s="137">
        <v>1</v>
      </c>
      <c r="J1685" s="138">
        <v>6346418.75</v>
      </c>
      <c r="K1685" s="139">
        <f t="shared" ref="K1685:K1706" si="386">J1685*I1685</f>
        <v>6346418.75</v>
      </c>
      <c r="L1685" s="10"/>
      <c r="M1685" s="5"/>
      <c r="N1685" s="367"/>
      <c r="O1685" s="367"/>
    </row>
    <row r="1686" spans="1:15" ht="30" customHeight="1">
      <c r="A1686" s="5"/>
      <c r="B1686" s="9"/>
      <c r="C1686" s="135" t="s">
        <v>1885</v>
      </c>
      <c r="D1686" s="150"/>
      <c r="E1686" s="150"/>
      <c r="F1686" s="150"/>
      <c r="G1686" s="151" t="s">
        <v>1886</v>
      </c>
      <c r="H1686" s="150" t="s">
        <v>147</v>
      </c>
      <c r="I1686" s="137">
        <v>1</v>
      </c>
      <c r="J1686" s="138">
        <v>57947347.5</v>
      </c>
      <c r="K1686" s="139">
        <f t="shared" si="386"/>
        <v>57947347.5</v>
      </c>
      <c r="L1686" s="10"/>
      <c r="M1686" s="5"/>
      <c r="N1686" s="367"/>
      <c r="O1686" s="367"/>
    </row>
    <row r="1687" spans="1:15" ht="30" customHeight="1">
      <c r="A1687" s="5"/>
      <c r="B1687" s="9"/>
      <c r="C1687" s="135" t="s">
        <v>1887</v>
      </c>
      <c r="D1687" s="150"/>
      <c r="E1687" s="150"/>
      <c r="F1687" s="150"/>
      <c r="G1687" s="151" t="s">
        <v>1936</v>
      </c>
      <c r="H1687" s="150" t="s">
        <v>147</v>
      </c>
      <c r="I1687" s="137">
        <v>1</v>
      </c>
      <c r="J1687" s="138">
        <v>11838268.75</v>
      </c>
      <c r="K1687" s="139">
        <f t="shared" si="386"/>
        <v>11838268.75</v>
      </c>
      <c r="L1687" s="10"/>
      <c r="M1687" s="5"/>
      <c r="N1687" s="367"/>
      <c r="O1687" s="367"/>
    </row>
    <row r="1688" spans="1:15" ht="30" customHeight="1">
      <c r="A1688" s="5"/>
      <c r="B1688" s="9"/>
      <c r="C1688" s="135" t="s">
        <v>1889</v>
      </c>
      <c r="D1688" s="150"/>
      <c r="E1688" s="150"/>
      <c r="F1688" s="150"/>
      <c r="G1688" s="151" t="s">
        <v>1890</v>
      </c>
      <c r="H1688" s="150" t="s">
        <v>147</v>
      </c>
      <c r="I1688" s="137">
        <v>2</v>
      </c>
      <c r="J1688" s="138">
        <v>15103093.25</v>
      </c>
      <c r="K1688" s="139">
        <f t="shared" si="386"/>
        <v>30206186.5</v>
      </c>
      <c r="L1688" s="10"/>
      <c r="M1688" s="5"/>
      <c r="N1688" s="367"/>
      <c r="O1688" s="367"/>
    </row>
    <row r="1689" spans="1:15" ht="30" customHeight="1">
      <c r="A1689" s="5"/>
      <c r="B1689" s="9"/>
      <c r="C1689" s="135" t="s">
        <v>1891</v>
      </c>
      <c r="D1689" s="150"/>
      <c r="E1689" s="150"/>
      <c r="F1689" s="150"/>
      <c r="G1689" s="151" t="s">
        <v>1892</v>
      </c>
      <c r="H1689" s="150" t="s">
        <v>152</v>
      </c>
      <c r="I1689" s="137">
        <v>50</v>
      </c>
      <c r="J1689" s="138">
        <v>24958.762499999997</v>
      </c>
      <c r="K1689" s="139">
        <f t="shared" si="386"/>
        <v>1247938.1249999998</v>
      </c>
      <c r="L1689" s="10"/>
      <c r="M1689" s="5"/>
      <c r="N1689" s="367"/>
      <c r="O1689" s="367"/>
    </row>
    <row r="1690" spans="1:15" ht="30" customHeight="1">
      <c r="A1690" s="5"/>
      <c r="B1690" s="9"/>
      <c r="C1690" s="135" t="s">
        <v>1893</v>
      </c>
      <c r="D1690" s="150"/>
      <c r="E1690" s="150"/>
      <c r="F1690" s="150"/>
      <c r="G1690" s="151" t="s">
        <v>1894</v>
      </c>
      <c r="H1690" s="150" t="s">
        <v>147</v>
      </c>
      <c r="I1690" s="137">
        <v>4</v>
      </c>
      <c r="J1690" s="138">
        <v>1563332.75</v>
      </c>
      <c r="K1690" s="139">
        <f t="shared" si="386"/>
        <v>6253331</v>
      </c>
      <c r="L1690" s="10"/>
      <c r="M1690" s="5"/>
      <c r="N1690" s="367"/>
      <c r="O1690" s="367"/>
    </row>
    <row r="1691" spans="1:15" ht="30" customHeight="1">
      <c r="A1691" s="5"/>
      <c r="B1691" s="9"/>
      <c r="C1691" s="135" t="s">
        <v>1895</v>
      </c>
      <c r="D1691" s="150"/>
      <c r="E1691" s="150"/>
      <c r="F1691" s="150"/>
      <c r="G1691" s="151" t="s">
        <v>1896</v>
      </c>
      <c r="H1691" s="150" t="s">
        <v>147</v>
      </c>
      <c r="I1691" s="137">
        <v>1</v>
      </c>
      <c r="J1691" s="138">
        <v>832405</v>
      </c>
      <c r="K1691" s="139">
        <f t="shared" si="386"/>
        <v>832405</v>
      </c>
      <c r="L1691" s="10"/>
      <c r="M1691" s="5"/>
      <c r="N1691" s="367"/>
      <c r="O1691" s="367"/>
    </row>
    <row r="1692" spans="1:15" ht="30" customHeight="1">
      <c r="A1692" s="5"/>
      <c r="B1692" s="9"/>
      <c r="C1692" s="135" t="s">
        <v>1897</v>
      </c>
      <c r="D1692" s="150"/>
      <c r="E1692" s="150"/>
      <c r="F1692" s="150"/>
      <c r="G1692" s="151" t="s">
        <v>1937</v>
      </c>
      <c r="H1692" s="150" t="s">
        <v>147</v>
      </c>
      <c r="I1692" s="137">
        <v>2</v>
      </c>
      <c r="J1692" s="138">
        <v>1331624.875</v>
      </c>
      <c r="K1692" s="139">
        <f t="shared" si="386"/>
        <v>2663249.75</v>
      </c>
      <c r="L1692" s="10"/>
      <c r="M1692" s="5"/>
      <c r="N1692" s="367"/>
      <c r="O1692" s="367"/>
    </row>
    <row r="1693" spans="1:15" ht="30" customHeight="1">
      <c r="A1693" s="5"/>
      <c r="B1693" s="9"/>
      <c r="C1693" s="135" t="s">
        <v>1899</v>
      </c>
      <c r="D1693" s="150"/>
      <c r="E1693" s="150"/>
      <c r="F1693" s="150"/>
      <c r="G1693" s="151" t="s">
        <v>1900</v>
      </c>
      <c r="H1693" s="150" t="s">
        <v>147</v>
      </c>
      <c r="I1693" s="137">
        <v>2</v>
      </c>
      <c r="J1693" s="138">
        <v>872344.375</v>
      </c>
      <c r="K1693" s="139">
        <f t="shared" si="386"/>
        <v>1744688.75</v>
      </c>
      <c r="L1693" s="10"/>
      <c r="M1693" s="5"/>
      <c r="N1693" s="367"/>
      <c r="O1693" s="367"/>
    </row>
    <row r="1694" spans="1:15" ht="30" customHeight="1">
      <c r="A1694" s="5"/>
      <c r="B1694" s="9"/>
      <c r="C1694" s="135" t="s">
        <v>1901</v>
      </c>
      <c r="D1694" s="150"/>
      <c r="E1694" s="150"/>
      <c r="F1694" s="150"/>
      <c r="G1694" s="151" t="s">
        <v>1902</v>
      </c>
      <c r="H1694" s="150" t="s">
        <v>147</v>
      </c>
      <c r="I1694" s="137">
        <v>4</v>
      </c>
      <c r="J1694" s="138">
        <v>464843.75</v>
      </c>
      <c r="K1694" s="139">
        <f t="shared" si="386"/>
        <v>1859375</v>
      </c>
      <c r="L1694" s="10"/>
      <c r="M1694" s="5"/>
      <c r="N1694" s="367"/>
      <c r="O1694" s="367"/>
    </row>
    <row r="1695" spans="1:15" ht="30" customHeight="1">
      <c r="A1695" s="5"/>
      <c r="B1695" s="9"/>
      <c r="C1695" s="135" t="s">
        <v>1903</v>
      </c>
      <c r="D1695" s="150"/>
      <c r="E1695" s="150"/>
      <c r="F1695" s="150"/>
      <c r="G1695" s="151" t="s">
        <v>1904</v>
      </c>
      <c r="H1695" s="150" t="s">
        <v>147</v>
      </c>
      <c r="I1695" s="137">
        <v>2</v>
      </c>
      <c r="J1695" s="138">
        <v>449983.62499999994</v>
      </c>
      <c r="K1695" s="139">
        <f t="shared" si="386"/>
        <v>899967.24999999988</v>
      </c>
      <c r="L1695" s="10"/>
      <c r="M1695" s="5"/>
      <c r="N1695" s="367"/>
      <c r="O1695" s="367"/>
    </row>
    <row r="1696" spans="1:15" ht="30" customHeight="1">
      <c r="A1696" s="5"/>
      <c r="B1696" s="9"/>
      <c r="C1696" s="135" t="s">
        <v>1905</v>
      </c>
      <c r="D1696" s="150"/>
      <c r="E1696" s="150"/>
      <c r="F1696" s="150"/>
      <c r="G1696" s="151" t="s">
        <v>1906</v>
      </c>
      <c r="H1696" s="150" t="s">
        <v>152</v>
      </c>
      <c r="I1696" s="137">
        <v>200</v>
      </c>
      <c r="J1696" s="138">
        <v>14244.3</v>
      </c>
      <c r="K1696" s="139">
        <f t="shared" si="386"/>
        <v>2848860</v>
      </c>
      <c r="L1696" s="10"/>
      <c r="M1696" s="5"/>
      <c r="N1696" s="367"/>
      <c r="O1696" s="367"/>
    </row>
    <row r="1697" spans="1:15" ht="30" customHeight="1">
      <c r="A1697" s="5"/>
      <c r="B1697" s="9"/>
      <c r="C1697" s="135" t="s">
        <v>1907</v>
      </c>
      <c r="D1697" s="150"/>
      <c r="E1697" s="150"/>
      <c r="F1697" s="150"/>
      <c r="G1697" s="151" t="s">
        <v>1908</v>
      </c>
      <c r="H1697" s="150" t="s">
        <v>152</v>
      </c>
      <c r="I1697" s="137">
        <v>200</v>
      </c>
      <c r="J1697" s="138">
        <v>12730.025000000001</v>
      </c>
      <c r="K1697" s="139">
        <f t="shared" si="386"/>
        <v>2546005.0000000005</v>
      </c>
      <c r="L1697" s="10"/>
      <c r="M1697" s="5"/>
      <c r="N1697" s="367"/>
      <c r="O1697" s="367"/>
    </row>
    <row r="1698" spans="1:15" ht="30" customHeight="1">
      <c r="A1698" s="5"/>
      <c r="B1698" s="9"/>
      <c r="C1698" s="135" t="s">
        <v>1909</v>
      </c>
      <c r="D1698" s="150"/>
      <c r="E1698" s="150"/>
      <c r="F1698" s="150"/>
      <c r="G1698" s="151" t="s">
        <v>1938</v>
      </c>
      <c r="H1698" s="150" t="s">
        <v>147</v>
      </c>
      <c r="I1698" s="137">
        <v>30</v>
      </c>
      <c r="J1698" s="138">
        <v>21179.024999999998</v>
      </c>
      <c r="K1698" s="139">
        <f t="shared" si="386"/>
        <v>635370.74999999988</v>
      </c>
      <c r="L1698" s="10"/>
      <c r="M1698" s="5"/>
      <c r="N1698" s="367"/>
      <c r="O1698" s="367"/>
    </row>
    <row r="1699" spans="1:15" ht="30" customHeight="1">
      <c r="A1699" s="5"/>
      <c r="B1699" s="9"/>
      <c r="C1699" s="135" t="s">
        <v>1911</v>
      </c>
      <c r="D1699" s="150"/>
      <c r="E1699" s="150"/>
      <c r="F1699" s="150"/>
      <c r="G1699" s="151" t="s">
        <v>1912</v>
      </c>
      <c r="H1699" s="150" t="s">
        <v>147</v>
      </c>
      <c r="I1699" s="137">
        <v>10</v>
      </c>
      <c r="J1699" s="138">
        <v>6247.5</v>
      </c>
      <c r="K1699" s="139">
        <f t="shared" si="386"/>
        <v>62475</v>
      </c>
      <c r="L1699" s="10"/>
      <c r="M1699" s="5"/>
      <c r="N1699" s="367"/>
      <c r="O1699" s="367"/>
    </row>
    <row r="1700" spans="1:15" ht="30" customHeight="1">
      <c r="A1700" s="5"/>
      <c r="B1700" s="9"/>
      <c r="C1700" s="135" t="s">
        <v>1913</v>
      </c>
      <c r="D1700" s="150"/>
      <c r="E1700" s="150"/>
      <c r="F1700" s="150"/>
      <c r="G1700" s="151" t="s">
        <v>1914</v>
      </c>
      <c r="H1700" s="150" t="s">
        <v>147</v>
      </c>
      <c r="I1700" s="137">
        <v>4</v>
      </c>
      <c r="J1700" s="138">
        <v>1601323.5</v>
      </c>
      <c r="K1700" s="139">
        <f t="shared" si="386"/>
        <v>6405294</v>
      </c>
      <c r="L1700" s="10"/>
      <c r="M1700" s="5"/>
      <c r="N1700" s="367"/>
      <c r="O1700" s="367"/>
    </row>
    <row r="1701" spans="1:15" ht="30" customHeight="1">
      <c r="A1701" s="5"/>
      <c r="B1701" s="9"/>
      <c r="C1701" s="135" t="s">
        <v>1915</v>
      </c>
      <c r="D1701" s="150"/>
      <c r="E1701" s="150"/>
      <c r="F1701" s="150"/>
      <c r="G1701" s="151" t="s">
        <v>1916</v>
      </c>
      <c r="H1701" s="150" t="s">
        <v>152</v>
      </c>
      <c r="I1701" s="137">
        <v>300</v>
      </c>
      <c r="J1701" s="138">
        <v>1898.0499999999997</v>
      </c>
      <c r="K1701" s="139">
        <f t="shared" si="386"/>
        <v>569414.99999999988</v>
      </c>
      <c r="L1701" s="10"/>
      <c r="M1701" s="5"/>
      <c r="N1701" s="367"/>
      <c r="O1701" s="367"/>
    </row>
    <row r="1702" spans="1:15" ht="30" customHeight="1">
      <c r="A1702" s="5"/>
      <c r="B1702" s="9"/>
      <c r="C1702" s="135" t="s">
        <v>1917</v>
      </c>
      <c r="D1702" s="150"/>
      <c r="E1702" s="150"/>
      <c r="F1702" s="150"/>
      <c r="G1702" s="151" t="s">
        <v>1918</v>
      </c>
      <c r="H1702" s="150" t="s">
        <v>147</v>
      </c>
      <c r="I1702" s="137">
        <v>2</v>
      </c>
      <c r="J1702" s="138">
        <v>1182398.875</v>
      </c>
      <c r="K1702" s="139">
        <f t="shared" si="386"/>
        <v>2364797.75</v>
      </c>
      <c r="L1702" s="10"/>
      <c r="M1702" s="5"/>
      <c r="N1702" s="367"/>
      <c r="O1702" s="367"/>
    </row>
    <row r="1703" spans="1:15" ht="30" customHeight="1">
      <c r="A1703" s="5"/>
      <c r="B1703" s="9"/>
      <c r="C1703" s="135" t="s">
        <v>1919</v>
      </c>
      <c r="D1703" s="150"/>
      <c r="E1703" s="150"/>
      <c r="F1703" s="150"/>
      <c r="G1703" s="151" t="s">
        <v>1939</v>
      </c>
      <c r="H1703" s="150" t="s">
        <v>147</v>
      </c>
      <c r="I1703" s="137">
        <v>6</v>
      </c>
      <c r="J1703" s="138">
        <v>62604918.249999993</v>
      </c>
      <c r="K1703" s="139">
        <f t="shared" si="386"/>
        <v>375629509.49999994</v>
      </c>
      <c r="L1703" s="10"/>
      <c r="M1703" s="5"/>
      <c r="N1703" s="367"/>
      <c r="O1703" s="367"/>
    </row>
    <row r="1704" spans="1:15" ht="30" customHeight="1">
      <c r="A1704" s="5"/>
      <c r="B1704" s="9"/>
      <c r="C1704" s="135" t="s">
        <v>1921</v>
      </c>
      <c r="D1704" s="150"/>
      <c r="E1704" s="150"/>
      <c r="F1704" s="150"/>
      <c r="G1704" s="151" t="s">
        <v>1922</v>
      </c>
      <c r="H1704" s="150" t="s">
        <v>147</v>
      </c>
      <c r="I1704" s="137">
        <v>1</v>
      </c>
      <c r="J1704" s="138">
        <v>3191580</v>
      </c>
      <c r="K1704" s="139">
        <f t="shared" si="386"/>
        <v>3191580</v>
      </c>
      <c r="L1704" s="10"/>
      <c r="M1704" s="5"/>
      <c r="N1704" s="367"/>
      <c r="O1704" s="367"/>
    </row>
    <row r="1705" spans="1:15" ht="30" customHeight="1">
      <c r="A1705" s="5"/>
      <c r="B1705" s="9"/>
      <c r="C1705" s="135" t="s">
        <v>1923</v>
      </c>
      <c r="D1705" s="150"/>
      <c r="E1705" s="150"/>
      <c r="F1705" s="150"/>
      <c r="G1705" s="151" t="s">
        <v>1924</v>
      </c>
      <c r="H1705" s="150" t="s">
        <v>147</v>
      </c>
      <c r="I1705" s="137">
        <v>6</v>
      </c>
      <c r="J1705" s="138">
        <v>2872511.25</v>
      </c>
      <c r="K1705" s="139">
        <f t="shared" si="386"/>
        <v>17235067.5</v>
      </c>
      <c r="L1705" s="10"/>
      <c r="M1705" s="5"/>
      <c r="N1705" s="367"/>
      <c r="O1705" s="367"/>
    </row>
    <row r="1706" spans="1:15" ht="30" customHeight="1" thickBot="1">
      <c r="A1706" s="5"/>
      <c r="B1706" s="9"/>
      <c r="C1706" s="135" t="s">
        <v>1925</v>
      </c>
      <c r="D1706" s="150"/>
      <c r="E1706" s="150"/>
      <c r="F1706" s="150"/>
      <c r="G1706" s="151" t="s">
        <v>1926</v>
      </c>
      <c r="H1706" s="150" t="s">
        <v>147</v>
      </c>
      <c r="I1706" s="137">
        <v>1</v>
      </c>
      <c r="J1706" s="138">
        <v>5825793.75</v>
      </c>
      <c r="K1706" s="139">
        <f t="shared" si="386"/>
        <v>5825793.75</v>
      </c>
      <c r="L1706" s="10"/>
      <c r="M1706" s="5"/>
      <c r="N1706" s="367"/>
      <c r="O1706" s="367"/>
    </row>
    <row r="1707" spans="1:15" ht="30" customHeight="1" thickBot="1">
      <c r="A1707" s="5"/>
      <c r="B1707" s="9"/>
      <c r="C1707" s="219">
        <v>10</v>
      </c>
      <c r="D1707" s="220"/>
      <c r="E1707" s="220"/>
      <c r="F1707" s="220"/>
      <c r="G1707" s="220" t="s">
        <v>1940</v>
      </c>
      <c r="H1707" s="220"/>
      <c r="I1707" s="221"/>
      <c r="J1707" s="222"/>
      <c r="K1707" s="223"/>
      <c r="L1707" s="10"/>
      <c r="M1707" s="5"/>
      <c r="N1707" s="367"/>
      <c r="O1707" s="367"/>
    </row>
    <row r="1708" spans="1:15" ht="30" customHeight="1">
      <c r="A1708" s="5"/>
      <c r="B1708" s="9"/>
      <c r="C1708" s="135" t="s">
        <v>1941</v>
      </c>
      <c r="D1708" s="150"/>
      <c r="E1708" s="150"/>
      <c r="F1708" s="150"/>
      <c r="G1708" s="151" t="s">
        <v>1942</v>
      </c>
      <c r="H1708" s="150" t="s">
        <v>1748</v>
      </c>
      <c r="I1708" s="137">
        <v>1</v>
      </c>
      <c r="J1708" s="138">
        <v>15475950</v>
      </c>
      <c r="K1708" s="139">
        <f>J1708*I1708</f>
        <v>15475950</v>
      </c>
      <c r="L1708" s="10"/>
      <c r="M1708" s="5"/>
      <c r="N1708" s="367"/>
      <c r="O1708" s="367"/>
    </row>
    <row r="1709" spans="1:15" ht="30" customHeight="1">
      <c r="A1709" s="5"/>
      <c r="B1709" s="9"/>
      <c r="C1709" s="135" t="s">
        <v>1943</v>
      </c>
      <c r="D1709" s="150"/>
      <c r="E1709" s="150"/>
      <c r="F1709" s="150"/>
      <c r="G1709" s="151" t="s">
        <v>1944</v>
      </c>
      <c r="H1709" s="150" t="s">
        <v>1748</v>
      </c>
      <c r="I1709" s="137">
        <v>1</v>
      </c>
      <c r="J1709" s="138">
        <v>14854175</v>
      </c>
      <c r="K1709" s="139">
        <f>J1709*I1709</f>
        <v>14854175</v>
      </c>
      <c r="L1709" s="10"/>
      <c r="M1709" s="5"/>
      <c r="N1709" s="367"/>
      <c r="O1709" s="367"/>
    </row>
    <row r="1710" spans="1:15" ht="30" customHeight="1" thickBot="1">
      <c r="A1710" s="5"/>
      <c r="B1710" s="9"/>
      <c r="C1710" s="140" t="s">
        <v>18</v>
      </c>
      <c r="D1710" s="159"/>
      <c r="E1710" s="159"/>
      <c r="F1710" s="159"/>
      <c r="G1710" s="162"/>
      <c r="H1710" s="161"/>
      <c r="I1710" s="249"/>
      <c r="J1710" s="143"/>
      <c r="K1710" s="345">
        <f>SUM(K1567:K1709)</f>
        <v>8034667458.5624962</v>
      </c>
      <c r="L1710" s="10"/>
      <c r="M1710" s="5"/>
    </row>
    <row r="1711" spans="1:15" s="3" customFormat="1" ht="30" customHeight="1" thickBot="1">
      <c r="A1711" s="11"/>
      <c r="B1711" s="12"/>
      <c r="C1711" s="375" t="s">
        <v>441</v>
      </c>
      <c r="D1711" s="376"/>
      <c r="E1711" s="376"/>
      <c r="F1711" s="376"/>
      <c r="G1711" s="376"/>
      <c r="H1711" s="376"/>
      <c r="I1711" s="376"/>
      <c r="J1711" s="377"/>
      <c r="K1711" s="241"/>
      <c r="L1711" s="13"/>
      <c r="M1711" s="11"/>
    </row>
    <row r="1712" spans="1:15" s="3" customFormat="1" ht="16.2" thickBot="1">
      <c r="A1712" s="11"/>
      <c r="B1712" s="12"/>
      <c r="C1712" s="164"/>
      <c r="D1712" s="164"/>
      <c r="E1712" s="164"/>
      <c r="F1712" s="164"/>
      <c r="G1712" s="164"/>
      <c r="H1712" s="164"/>
      <c r="I1712" s="164"/>
      <c r="J1712" s="164"/>
      <c r="K1712" s="165"/>
      <c r="L1712" s="13"/>
      <c r="M1712" s="11"/>
    </row>
    <row r="1713" spans="1:15" s="3" customFormat="1" ht="30" customHeight="1">
      <c r="A1713" s="11"/>
      <c r="B1713" s="12"/>
      <c r="C1713" s="166"/>
      <c r="D1713" s="167"/>
      <c r="E1713" s="166"/>
      <c r="F1713" s="166"/>
      <c r="G1713" s="395"/>
      <c r="H1713" s="396"/>
      <c r="I1713" s="397"/>
      <c r="J1713" s="168"/>
      <c r="K1713" s="169"/>
      <c r="L1713" s="13"/>
      <c r="M1713" s="11"/>
    </row>
    <row r="1714" spans="1:15" s="3" customFormat="1" ht="30" customHeight="1">
      <c r="A1714" s="11"/>
      <c r="B1714" s="12"/>
      <c r="C1714" s="166"/>
      <c r="D1714" s="167"/>
      <c r="E1714" s="166"/>
      <c r="F1714" s="166"/>
      <c r="G1714" s="170" t="s">
        <v>1947</v>
      </c>
      <c r="H1714" s="171"/>
      <c r="I1714" s="172"/>
      <c r="J1714" s="173"/>
      <c r="K1714" s="174">
        <f>K100+K184+K292+K333+K413+K503+K585+K595+K644+K686+K706+K754+K776+K875+K1071+K1100+K1159+K1169+K1203+K1238+K1273+K1297+K1313+K1361+K1389+K1418+K1564</f>
        <v>16111431405.275311</v>
      </c>
      <c r="L1714" s="13"/>
      <c r="M1714" s="11"/>
      <c r="O1714" s="355"/>
    </row>
    <row r="1715" spans="1:15" s="3" customFormat="1" ht="30" customHeight="1">
      <c r="A1715" s="11"/>
      <c r="B1715" s="12"/>
      <c r="C1715" s="166"/>
      <c r="D1715" s="175"/>
      <c r="E1715" s="175"/>
      <c r="F1715" s="175"/>
      <c r="G1715" s="170" t="s">
        <v>1949</v>
      </c>
      <c r="H1715" s="176"/>
      <c r="I1715" s="177"/>
      <c r="J1715" s="178"/>
      <c r="K1715" s="174">
        <f>K45+K124+K235+K310+K375+K460+K531+K591+K730+K815+K975+K1127+K1165+K1710</f>
        <v>23457251823.187496</v>
      </c>
      <c r="L1715" s="13"/>
      <c r="M1715" s="11"/>
    </row>
    <row r="1716" spans="1:15" s="3" customFormat="1" ht="30" customHeight="1" thickBot="1">
      <c r="A1716" s="11"/>
      <c r="B1716" s="12"/>
      <c r="C1716" s="166"/>
      <c r="D1716" s="175"/>
      <c r="E1716" s="175"/>
      <c r="F1716" s="175"/>
      <c r="G1716" s="362" t="s">
        <v>1950</v>
      </c>
      <c r="H1716" s="363"/>
      <c r="I1716" s="364"/>
      <c r="J1716" s="365"/>
      <c r="K1716" s="366">
        <v>404563800</v>
      </c>
      <c r="L1716" s="13"/>
      <c r="M1716" s="11"/>
    </row>
    <row r="1717" spans="1:15" s="3" customFormat="1" ht="30" customHeight="1" thickBot="1">
      <c r="A1717" s="11"/>
      <c r="B1717" s="12"/>
      <c r="C1717" s="166"/>
      <c r="D1717" s="167"/>
      <c r="E1717" s="166"/>
      <c r="F1717" s="166"/>
      <c r="G1717" s="179" t="s">
        <v>19</v>
      </c>
      <c r="H1717" s="180"/>
      <c r="I1717" s="181"/>
      <c r="J1717" s="182"/>
      <c r="K1717" s="163">
        <f>K1714+K1715+K1716</f>
        <v>39973247028.462807</v>
      </c>
      <c r="L1717" s="13"/>
      <c r="M1717" s="11"/>
      <c r="N1717" s="361"/>
    </row>
    <row r="1718" spans="1:15" s="3" customFormat="1" ht="16.2" thickBot="1">
      <c r="A1718" s="11"/>
      <c r="B1718" s="12"/>
      <c r="C1718" s="166"/>
      <c r="D1718" s="167"/>
      <c r="E1718" s="167"/>
      <c r="F1718" s="167"/>
      <c r="G1718" s="166"/>
      <c r="H1718" s="166"/>
      <c r="I1718" s="183"/>
      <c r="J1718" s="184"/>
      <c r="K1718" s="185"/>
      <c r="L1718" s="13"/>
      <c r="M1718" s="11"/>
    </row>
    <row r="1719" spans="1:15" s="3" customFormat="1" ht="15.6">
      <c r="A1719" s="11"/>
      <c r="B1719" s="12"/>
      <c r="C1719" s="186"/>
      <c r="D1719" s="385"/>
      <c r="E1719" s="385"/>
      <c r="F1719" s="385"/>
      <c r="G1719" s="385"/>
      <c r="H1719" s="385"/>
      <c r="I1719" s="385"/>
      <c r="J1719" s="385"/>
      <c r="K1719" s="386"/>
      <c r="L1719" s="14"/>
      <c r="M1719" s="11"/>
    </row>
    <row r="1720" spans="1:15" s="3" customFormat="1" ht="46.5" customHeight="1">
      <c r="A1720" s="11"/>
      <c r="B1720" s="12"/>
      <c r="C1720" s="370" t="s">
        <v>20</v>
      </c>
      <c r="D1720" s="371"/>
      <c r="E1720" s="371"/>
      <c r="F1720" s="371"/>
      <c r="G1720" s="371"/>
      <c r="H1720" s="384" t="s">
        <v>21</v>
      </c>
      <c r="I1720" s="384"/>
      <c r="J1720" s="384"/>
      <c r="K1720" s="187" t="s">
        <v>22</v>
      </c>
      <c r="L1720" s="15"/>
      <c r="M1720" s="11"/>
    </row>
    <row r="1721" spans="1:15" s="3" customFormat="1" ht="32.25" customHeight="1">
      <c r="A1721" s="11"/>
      <c r="B1721" s="12"/>
      <c r="C1721" s="370" t="s">
        <v>23</v>
      </c>
      <c r="D1721" s="371"/>
      <c r="E1721" s="371"/>
      <c r="F1721" s="371"/>
      <c r="G1721" s="371"/>
      <c r="H1721" s="383" t="s">
        <v>24</v>
      </c>
      <c r="I1721" s="383"/>
      <c r="J1721" s="188" t="s">
        <v>25</v>
      </c>
      <c r="K1721" s="348">
        <v>0.34772822287265798</v>
      </c>
      <c r="L1721" s="15"/>
      <c r="M1721" s="11"/>
    </row>
    <row r="1722" spans="1:15" s="3" customFormat="1" ht="30" customHeight="1">
      <c r="A1722" s="11"/>
      <c r="B1722" s="12"/>
      <c r="C1722" s="370" t="s">
        <v>26</v>
      </c>
      <c r="D1722" s="371"/>
      <c r="E1722" s="371"/>
      <c r="F1722" s="371"/>
      <c r="G1722" s="371"/>
      <c r="H1722" s="380" t="s">
        <v>27</v>
      </c>
      <c r="I1722" s="381"/>
      <c r="J1722" s="188" t="s">
        <v>28</v>
      </c>
      <c r="K1722" s="189">
        <v>0.01</v>
      </c>
      <c r="L1722" s="15"/>
      <c r="M1722" s="11"/>
    </row>
    <row r="1723" spans="1:15" s="4" customFormat="1" ht="58.5" customHeight="1">
      <c r="A1723" s="11"/>
      <c r="B1723" s="12"/>
      <c r="C1723" s="192"/>
      <c r="D1723" s="193"/>
      <c r="E1723" s="193"/>
      <c r="F1723" s="193"/>
      <c r="G1723" s="194"/>
      <c r="H1723" s="382" t="s">
        <v>29</v>
      </c>
      <c r="I1723" s="383"/>
      <c r="J1723" s="188" t="s">
        <v>30</v>
      </c>
      <c r="K1723" s="189">
        <v>0.04</v>
      </c>
      <c r="L1723" s="13"/>
      <c r="M1723" s="11"/>
    </row>
    <row r="1724" spans="1:15" ht="57" customHeight="1">
      <c r="A1724" s="5"/>
      <c r="B1724" s="9"/>
      <c r="C1724" s="195"/>
      <c r="D1724" s="196"/>
      <c r="E1724" s="196"/>
      <c r="F1724" s="196"/>
      <c r="G1724" s="197"/>
      <c r="H1724" s="383" t="s">
        <v>31</v>
      </c>
      <c r="I1724" s="383"/>
      <c r="J1724" s="188" t="s">
        <v>32</v>
      </c>
      <c r="K1724" s="348">
        <f>K1721+K1722+K1723</f>
        <v>0.39772822287265797</v>
      </c>
      <c r="L1724" s="10"/>
      <c r="M1724" s="5"/>
    </row>
    <row r="1725" spans="1:15" ht="57" customHeight="1">
      <c r="A1725" s="5"/>
      <c r="B1725" s="9"/>
      <c r="C1725" s="195"/>
      <c r="D1725" s="196"/>
      <c r="E1725" s="196"/>
      <c r="F1725" s="196"/>
      <c r="G1725" s="197"/>
      <c r="H1725" s="383" t="s">
        <v>1948</v>
      </c>
      <c r="I1725" s="383"/>
      <c r="J1725" s="343" t="s">
        <v>32</v>
      </c>
      <c r="K1725" s="189">
        <v>0.25</v>
      </c>
      <c r="L1725" s="10"/>
      <c r="M1725" s="5"/>
    </row>
    <row r="1726" spans="1:15" ht="15.6">
      <c r="A1726" s="5"/>
      <c r="B1726" s="9"/>
      <c r="C1726" s="198"/>
      <c r="D1726" s="199"/>
      <c r="E1726" s="199"/>
      <c r="F1726" s="199"/>
      <c r="G1726" s="200"/>
      <c r="H1726" s="378"/>
      <c r="I1726" s="378"/>
      <c r="J1726" s="378"/>
      <c r="K1726" s="379"/>
      <c r="L1726" s="10"/>
      <c r="M1726" s="5"/>
    </row>
    <row r="1727" spans="1:15" ht="16.2" thickBot="1">
      <c r="A1727" s="5"/>
      <c r="B1727" s="211"/>
      <c r="C1727" s="212"/>
      <c r="D1727" s="212"/>
      <c r="E1727" s="213"/>
      <c r="F1727" s="212"/>
      <c r="G1727" s="214"/>
      <c r="H1727" s="212"/>
      <c r="I1727" s="212"/>
      <c r="J1727" s="212"/>
      <c r="K1727" s="212"/>
      <c r="L1727" s="215"/>
      <c r="M1727" s="5"/>
    </row>
    <row r="1728" spans="1:15" ht="16.2" thickTop="1">
      <c r="A1728" s="5"/>
      <c r="B1728" s="5"/>
      <c r="C1728" s="5"/>
      <c r="D1728" s="5"/>
      <c r="E1728" s="6"/>
      <c r="F1728" s="5"/>
      <c r="G1728" s="5"/>
      <c r="H1728" s="5"/>
      <c r="I1728" s="5"/>
      <c r="J1728" s="5"/>
      <c r="K1728" s="5"/>
      <c r="L1728" s="5"/>
      <c r="M1728" s="5"/>
    </row>
  </sheetData>
  <mergeCells count="31">
    <mergeCell ref="C3:F3"/>
    <mergeCell ref="C6:K6"/>
    <mergeCell ref="G1713:I1713"/>
    <mergeCell ref="I11:I12"/>
    <mergeCell ref="C5:K5"/>
    <mergeCell ref="J11:J12"/>
    <mergeCell ref="K11:K12"/>
    <mergeCell ref="C11:C12"/>
    <mergeCell ref="D11:D12"/>
    <mergeCell ref="G11:G12"/>
    <mergeCell ref="H11:H12"/>
    <mergeCell ref="E11:F11"/>
    <mergeCell ref="C7:K8"/>
    <mergeCell ref="C9:K9"/>
    <mergeCell ref="C13:K13"/>
    <mergeCell ref="C1721:G1721"/>
    <mergeCell ref="C10:K10"/>
    <mergeCell ref="C1711:J1711"/>
    <mergeCell ref="H1726:K1726"/>
    <mergeCell ref="C1722:G1722"/>
    <mergeCell ref="H1722:I1722"/>
    <mergeCell ref="H1723:I1723"/>
    <mergeCell ref="H1724:I1724"/>
    <mergeCell ref="C1720:G1720"/>
    <mergeCell ref="H1720:J1720"/>
    <mergeCell ref="H1721:I1721"/>
    <mergeCell ref="D1719:K1719"/>
    <mergeCell ref="C14:K14"/>
    <mergeCell ref="C1419:K1419"/>
    <mergeCell ref="C1565:K1565"/>
    <mergeCell ref="H1725:I1725"/>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N1731"/>
  <sheetViews>
    <sheetView showGridLines="0" view="pageBreakPreview" topLeftCell="A1705" zoomScale="60" zoomScaleNormal="100" zoomScalePageLayoutView="95" workbookViewId="0">
      <selection activeCell="O1716" sqref="O1716"/>
    </sheetView>
  </sheetViews>
  <sheetFormatPr baseColWidth="10" defaultColWidth="11.44140625" defaultRowHeight="13.8"/>
  <cols>
    <col min="1" max="2" width="3.44140625" style="1" customWidth="1"/>
    <col min="3" max="3" width="7.44140625" style="1" customWidth="1"/>
    <col min="4" max="4" width="22.6640625" style="1" customWidth="1"/>
    <col min="5" max="5" width="16.109375" style="2"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2" width="3.33203125" style="1" customWidth="1"/>
    <col min="13" max="13" width="2.6640625" style="1" customWidth="1"/>
    <col min="14" max="16384" width="11.44140625" style="1"/>
  </cols>
  <sheetData>
    <row r="1" spans="1:13" ht="16.2" thickBot="1">
      <c r="A1" s="5"/>
      <c r="B1" s="5"/>
      <c r="C1" s="5"/>
      <c r="D1" s="5"/>
      <c r="E1" s="6"/>
      <c r="F1" s="5"/>
      <c r="G1" s="5"/>
      <c r="H1" s="5"/>
      <c r="I1" s="5"/>
      <c r="J1" s="5"/>
      <c r="K1" s="5"/>
      <c r="L1" s="5"/>
      <c r="M1" s="5"/>
    </row>
    <row r="2" spans="1:13" ht="16.2" thickTop="1">
      <c r="A2" s="5"/>
      <c r="B2" s="7"/>
      <c r="C2" s="209"/>
      <c r="D2" s="209"/>
      <c r="E2" s="210"/>
      <c r="F2" s="209"/>
      <c r="G2" s="209"/>
      <c r="H2" s="209"/>
      <c r="I2" s="209"/>
      <c r="J2" s="209"/>
      <c r="K2" s="209"/>
      <c r="L2" s="8"/>
      <c r="M2" s="5"/>
    </row>
    <row r="3" spans="1:13" ht="32.25" customHeight="1">
      <c r="A3" s="5"/>
      <c r="B3" s="9"/>
      <c r="C3" s="414" t="s">
        <v>0</v>
      </c>
      <c r="D3" s="414"/>
      <c r="E3" s="414"/>
      <c r="F3" s="414"/>
      <c r="G3" s="5"/>
      <c r="H3" s="5"/>
      <c r="I3" s="5"/>
      <c r="J3" s="5"/>
      <c r="K3" s="5"/>
      <c r="L3" s="10"/>
      <c r="M3" s="5"/>
    </row>
    <row r="4" spans="1:13" ht="15.6">
      <c r="A4" s="5"/>
      <c r="B4" s="9"/>
      <c r="C4" s="202" t="s">
        <v>1</v>
      </c>
      <c r="D4" s="201" t="s">
        <v>2</v>
      </c>
      <c r="E4" s="202" t="s">
        <v>3</v>
      </c>
      <c r="F4" s="201">
        <v>1</v>
      </c>
      <c r="G4" s="5"/>
      <c r="H4" s="5"/>
      <c r="I4" s="5"/>
      <c r="J4" s="5"/>
      <c r="K4" s="5"/>
      <c r="L4" s="10"/>
      <c r="M4" s="5"/>
    </row>
    <row r="5" spans="1:13" ht="15.6">
      <c r="A5" s="5"/>
      <c r="B5" s="9"/>
      <c r="C5" s="415" t="s">
        <v>4</v>
      </c>
      <c r="D5" s="416"/>
      <c r="E5" s="416"/>
      <c r="F5" s="416"/>
      <c r="G5" s="416"/>
      <c r="H5" s="416"/>
      <c r="I5" s="416"/>
      <c r="J5" s="416"/>
      <c r="K5" s="417"/>
      <c r="L5" s="10"/>
      <c r="M5" s="5"/>
    </row>
    <row r="6" spans="1:13" ht="15.6">
      <c r="A6" s="5"/>
      <c r="B6" s="9"/>
      <c r="C6" s="392" t="s">
        <v>33</v>
      </c>
      <c r="D6" s="393"/>
      <c r="E6" s="393"/>
      <c r="F6" s="393"/>
      <c r="G6" s="393"/>
      <c r="H6" s="393"/>
      <c r="I6" s="393"/>
      <c r="J6" s="393"/>
      <c r="K6" s="394"/>
      <c r="L6" s="10"/>
      <c r="M6" s="5"/>
    </row>
    <row r="7" spans="1:13" s="21" customFormat="1" ht="33" customHeight="1">
      <c r="A7" s="19"/>
      <c r="B7" s="20"/>
      <c r="C7" s="418" t="s">
        <v>34</v>
      </c>
      <c r="D7" s="418"/>
      <c r="E7" s="418"/>
      <c r="F7" s="418"/>
      <c r="G7" s="418"/>
      <c r="H7" s="418"/>
      <c r="I7" s="418"/>
      <c r="J7" s="418"/>
      <c r="K7" s="418"/>
      <c r="L7" s="22"/>
      <c r="M7" s="19"/>
    </row>
    <row r="8" spans="1:13" ht="33.75" customHeight="1">
      <c r="A8" s="5"/>
      <c r="B8" s="9"/>
      <c r="C8" s="418"/>
      <c r="D8" s="418"/>
      <c r="E8" s="418"/>
      <c r="F8" s="418"/>
      <c r="G8" s="418"/>
      <c r="H8" s="418"/>
      <c r="I8" s="418"/>
      <c r="J8" s="418"/>
      <c r="K8" s="418"/>
      <c r="L8" s="10"/>
      <c r="M8" s="5"/>
    </row>
    <row r="9" spans="1:13" ht="34.5" customHeight="1">
      <c r="A9" s="5"/>
      <c r="B9" s="9"/>
      <c r="C9" s="419" t="s">
        <v>35</v>
      </c>
      <c r="D9" s="420"/>
      <c r="E9" s="420"/>
      <c r="F9" s="420"/>
      <c r="G9" s="420"/>
      <c r="H9" s="420"/>
      <c r="I9" s="420"/>
      <c r="J9" s="420"/>
      <c r="K9" s="421"/>
      <c r="L9" s="10"/>
      <c r="M9" s="5"/>
    </row>
    <row r="10" spans="1:13" ht="30" customHeight="1" thickBot="1">
      <c r="A10" s="5"/>
      <c r="B10" s="9"/>
      <c r="C10" s="372"/>
      <c r="D10" s="373"/>
      <c r="E10" s="373"/>
      <c r="F10" s="373"/>
      <c r="G10" s="373"/>
      <c r="H10" s="373"/>
      <c r="I10" s="373"/>
      <c r="J10" s="373"/>
      <c r="K10" s="374"/>
      <c r="L10" s="10"/>
      <c r="M10" s="5"/>
    </row>
    <row r="11" spans="1:13" ht="30" customHeight="1">
      <c r="A11" s="5"/>
      <c r="B11" s="9"/>
      <c r="C11" s="407" t="s">
        <v>8</v>
      </c>
      <c r="D11" s="398" t="s">
        <v>9</v>
      </c>
      <c r="E11" s="409" t="s">
        <v>10</v>
      </c>
      <c r="F11" s="409"/>
      <c r="G11" s="407" t="s">
        <v>11</v>
      </c>
      <c r="H11" s="398" t="s">
        <v>12</v>
      </c>
      <c r="I11" s="398" t="s">
        <v>13</v>
      </c>
      <c r="J11" s="403" t="s">
        <v>14</v>
      </c>
      <c r="K11" s="405" t="s">
        <v>15</v>
      </c>
      <c r="L11" s="10"/>
      <c r="M11" s="5"/>
    </row>
    <row r="12" spans="1:13" ht="30" customHeight="1" thickBot="1">
      <c r="A12" s="5"/>
      <c r="B12" s="9"/>
      <c r="C12" s="408"/>
      <c r="D12" s="399"/>
      <c r="E12" s="131" t="s">
        <v>16</v>
      </c>
      <c r="F12" s="131" t="s">
        <v>17</v>
      </c>
      <c r="G12" s="408"/>
      <c r="H12" s="399"/>
      <c r="I12" s="399"/>
      <c r="J12" s="404"/>
      <c r="K12" s="406"/>
      <c r="L12" s="10"/>
      <c r="M12" s="5"/>
    </row>
    <row r="13" spans="1:13" ht="30" customHeight="1" thickBot="1">
      <c r="A13" s="5"/>
      <c r="B13" s="9"/>
      <c r="C13" s="387" t="s">
        <v>1652</v>
      </c>
      <c r="D13" s="388"/>
      <c r="E13" s="388"/>
      <c r="F13" s="388"/>
      <c r="G13" s="388"/>
      <c r="H13" s="388"/>
      <c r="I13" s="388"/>
      <c r="J13" s="388"/>
      <c r="K13" s="389"/>
      <c r="L13" s="10"/>
      <c r="M13" s="5"/>
    </row>
    <row r="14" spans="1:13" ht="30" customHeight="1" thickBot="1">
      <c r="A14" s="5"/>
      <c r="B14" s="9"/>
      <c r="C14" s="387" t="s">
        <v>92</v>
      </c>
      <c r="D14" s="388"/>
      <c r="E14" s="388"/>
      <c r="F14" s="388"/>
      <c r="G14" s="388"/>
      <c r="H14" s="388"/>
      <c r="I14" s="388"/>
      <c r="J14" s="388"/>
      <c r="K14" s="389"/>
      <c r="L14" s="10"/>
      <c r="M14" s="5"/>
    </row>
    <row r="15" spans="1:13" ht="30" customHeight="1" thickBot="1">
      <c r="A15" s="5"/>
      <c r="B15" s="9"/>
      <c r="C15" s="219">
        <v>1.1000000000000001</v>
      </c>
      <c r="D15" s="220"/>
      <c r="E15" s="220"/>
      <c r="F15" s="220"/>
      <c r="G15" s="220" t="s">
        <v>94</v>
      </c>
      <c r="H15" s="220"/>
      <c r="I15" s="221"/>
      <c r="J15" s="222"/>
      <c r="K15" s="223"/>
      <c r="L15" s="10"/>
      <c r="M15" s="5"/>
    </row>
    <row r="16" spans="1:13" ht="30" customHeight="1">
      <c r="A16" s="5"/>
      <c r="B16" s="9"/>
      <c r="C16" s="228" t="s">
        <v>98</v>
      </c>
      <c r="D16" s="136"/>
      <c r="E16" s="136"/>
      <c r="F16" s="136"/>
      <c r="G16" s="224" t="s">
        <v>95</v>
      </c>
      <c r="H16" s="225" t="s">
        <v>96</v>
      </c>
      <c r="I16" s="226">
        <v>1700</v>
      </c>
      <c r="J16" s="227"/>
      <c r="K16" s="139">
        <f>J16*I16</f>
        <v>0</v>
      </c>
      <c r="L16" s="10"/>
      <c r="M16" s="5"/>
    </row>
    <row r="17" spans="1:13" ht="30" customHeight="1" thickBot="1">
      <c r="A17" s="5"/>
      <c r="B17" s="9"/>
      <c r="C17" s="228" t="s">
        <v>99</v>
      </c>
      <c r="D17" s="136"/>
      <c r="E17" s="136"/>
      <c r="F17" s="136"/>
      <c r="G17" s="224" t="s">
        <v>97</v>
      </c>
      <c r="H17" s="225" t="s">
        <v>96</v>
      </c>
      <c r="I17" s="226">
        <v>5450</v>
      </c>
      <c r="J17" s="227"/>
      <c r="K17" s="139">
        <f>J17*I17</f>
        <v>0</v>
      </c>
      <c r="L17" s="10"/>
      <c r="M17" s="5"/>
    </row>
    <row r="18" spans="1:13" ht="30" customHeight="1" thickBot="1">
      <c r="A18" s="5"/>
      <c r="B18" s="9"/>
      <c r="C18" s="219">
        <v>1.2</v>
      </c>
      <c r="D18" s="220"/>
      <c r="E18" s="220"/>
      <c r="F18" s="220"/>
      <c r="G18" s="220" t="s">
        <v>100</v>
      </c>
      <c r="H18" s="220"/>
      <c r="I18" s="221"/>
      <c r="J18" s="222"/>
      <c r="K18" s="223"/>
      <c r="L18" s="10"/>
      <c r="M18" s="5"/>
    </row>
    <row r="19" spans="1:13" ht="30" customHeight="1">
      <c r="A19" s="5"/>
      <c r="B19" s="9"/>
      <c r="C19" s="228" t="s">
        <v>101</v>
      </c>
      <c r="D19" s="136"/>
      <c r="E19" s="136"/>
      <c r="F19" s="136"/>
      <c r="G19" s="224" t="s">
        <v>105</v>
      </c>
      <c r="H19" s="229" t="s">
        <v>106</v>
      </c>
      <c r="I19" s="230">
        <v>11</v>
      </c>
      <c r="J19" s="227"/>
      <c r="K19" s="139">
        <f>J19*I19</f>
        <v>0</v>
      </c>
      <c r="L19" s="10"/>
      <c r="M19" s="5"/>
    </row>
    <row r="20" spans="1:13" ht="30" customHeight="1">
      <c r="A20" s="5"/>
      <c r="B20" s="9"/>
      <c r="C20" s="228" t="s">
        <v>102</v>
      </c>
      <c r="D20" s="136"/>
      <c r="E20" s="136"/>
      <c r="F20" s="136"/>
      <c r="G20" s="224" t="s">
        <v>107</v>
      </c>
      <c r="H20" s="229" t="s">
        <v>106</v>
      </c>
      <c r="I20" s="230">
        <v>5</v>
      </c>
      <c r="J20" s="227"/>
      <c r="K20" s="139">
        <f t="shared" ref="K20:K22" si="0">J20*I20</f>
        <v>0</v>
      </c>
      <c r="L20" s="10"/>
      <c r="M20" s="5"/>
    </row>
    <row r="21" spans="1:13" ht="30" customHeight="1">
      <c r="A21" s="5"/>
      <c r="B21" s="9"/>
      <c r="C21" s="228" t="s">
        <v>103</v>
      </c>
      <c r="D21" s="136"/>
      <c r="E21" s="136"/>
      <c r="F21" s="136"/>
      <c r="G21" s="224" t="s">
        <v>108</v>
      </c>
      <c r="H21" s="229" t="s">
        <v>106</v>
      </c>
      <c r="I21" s="230">
        <v>2</v>
      </c>
      <c r="J21" s="227"/>
      <c r="K21" s="139">
        <f t="shared" si="0"/>
        <v>0</v>
      </c>
      <c r="L21" s="10"/>
      <c r="M21" s="5"/>
    </row>
    <row r="22" spans="1:13" ht="30" customHeight="1" thickBot="1">
      <c r="A22" s="5"/>
      <c r="B22" s="9"/>
      <c r="C22" s="228" t="s">
        <v>104</v>
      </c>
      <c r="D22" s="136"/>
      <c r="E22" s="136"/>
      <c r="F22" s="136"/>
      <c r="G22" s="224" t="s">
        <v>109</v>
      </c>
      <c r="H22" s="229" t="s">
        <v>106</v>
      </c>
      <c r="I22" s="230">
        <v>5</v>
      </c>
      <c r="J22" s="227"/>
      <c r="K22" s="139">
        <f t="shared" si="0"/>
        <v>0</v>
      </c>
      <c r="L22" s="10"/>
      <c r="M22" s="5"/>
    </row>
    <row r="23" spans="1:13" ht="30" customHeight="1" thickBot="1">
      <c r="A23" s="5"/>
      <c r="B23" s="9"/>
      <c r="C23" s="219">
        <v>1.3</v>
      </c>
      <c r="D23" s="220"/>
      <c r="E23" s="220"/>
      <c r="F23" s="220"/>
      <c r="G23" s="220" t="s">
        <v>110</v>
      </c>
      <c r="H23" s="220"/>
      <c r="I23" s="221"/>
      <c r="J23" s="222"/>
      <c r="K23" s="223"/>
      <c r="L23" s="10"/>
      <c r="M23" s="5"/>
    </row>
    <row r="24" spans="1:13" ht="30" customHeight="1">
      <c r="A24" s="5"/>
      <c r="B24" s="9"/>
      <c r="C24" s="229" t="s">
        <v>111</v>
      </c>
      <c r="D24" s="136"/>
      <c r="E24" s="136"/>
      <c r="F24" s="136"/>
      <c r="G24" s="224" t="s">
        <v>119</v>
      </c>
      <c r="H24" s="229" t="s">
        <v>106</v>
      </c>
      <c r="I24" s="231">
        <v>1</v>
      </c>
      <c r="J24" s="232"/>
      <c r="K24" s="139">
        <f>J24*I24</f>
        <v>0</v>
      </c>
      <c r="L24" s="10"/>
      <c r="M24" s="5"/>
    </row>
    <row r="25" spans="1:13" ht="30" customHeight="1">
      <c r="A25" s="5"/>
      <c r="B25" s="9"/>
      <c r="C25" s="229" t="s">
        <v>112</v>
      </c>
      <c r="D25" s="136"/>
      <c r="E25" s="136"/>
      <c r="F25" s="136"/>
      <c r="G25" s="224" t="s">
        <v>120</v>
      </c>
      <c r="H25" s="229" t="s">
        <v>106</v>
      </c>
      <c r="I25" s="231">
        <v>2</v>
      </c>
      <c r="J25" s="232"/>
      <c r="K25" s="139">
        <f t="shared" ref="K25:K33" si="1">J25*I25</f>
        <v>0</v>
      </c>
      <c r="L25" s="10"/>
      <c r="M25" s="5"/>
    </row>
    <row r="26" spans="1:13" ht="30" customHeight="1">
      <c r="A26" s="5"/>
      <c r="B26" s="9"/>
      <c r="C26" s="229"/>
      <c r="D26" s="136"/>
      <c r="E26" s="136"/>
      <c r="F26" s="136"/>
      <c r="G26" s="224" t="s">
        <v>121</v>
      </c>
      <c r="H26" s="229" t="s">
        <v>106</v>
      </c>
      <c r="I26" s="231">
        <v>3</v>
      </c>
      <c r="J26" s="232"/>
      <c r="K26" s="139">
        <f t="shared" si="1"/>
        <v>0</v>
      </c>
      <c r="L26" s="10"/>
      <c r="M26" s="5"/>
    </row>
    <row r="27" spans="1:13" ht="30" customHeight="1">
      <c r="A27" s="5"/>
      <c r="B27" s="9"/>
      <c r="C27" s="228" t="s">
        <v>113</v>
      </c>
      <c r="D27" s="136"/>
      <c r="E27" s="136"/>
      <c r="F27" s="136"/>
      <c r="G27" s="224" t="s">
        <v>122</v>
      </c>
      <c r="H27" s="229" t="s">
        <v>106</v>
      </c>
      <c r="I27" s="230">
        <v>9</v>
      </c>
      <c r="J27" s="232"/>
      <c r="K27" s="139">
        <f t="shared" si="1"/>
        <v>0</v>
      </c>
      <c r="L27" s="10"/>
      <c r="M27" s="5"/>
    </row>
    <row r="28" spans="1:13" ht="30" customHeight="1">
      <c r="A28" s="5"/>
      <c r="B28" s="9"/>
      <c r="C28" s="229" t="s">
        <v>114</v>
      </c>
      <c r="D28" s="136"/>
      <c r="E28" s="136"/>
      <c r="F28" s="136"/>
      <c r="G28" s="224" t="s">
        <v>123</v>
      </c>
      <c r="H28" s="229" t="s">
        <v>106</v>
      </c>
      <c r="I28" s="231">
        <v>7</v>
      </c>
      <c r="J28" s="232"/>
      <c r="K28" s="139">
        <f t="shared" si="1"/>
        <v>0</v>
      </c>
      <c r="L28" s="10"/>
      <c r="M28" s="5"/>
    </row>
    <row r="29" spans="1:13" ht="30" customHeight="1">
      <c r="A29" s="5"/>
      <c r="B29" s="9"/>
      <c r="C29" s="228" t="s">
        <v>115</v>
      </c>
      <c r="D29" s="136"/>
      <c r="E29" s="136"/>
      <c r="F29" s="136"/>
      <c r="G29" s="224" t="s">
        <v>124</v>
      </c>
      <c r="H29" s="229" t="s">
        <v>106</v>
      </c>
      <c r="I29" s="230">
        <v>38</v>
      </c>
      <c r="J29" s="232"/>
      <c r="K29" s="139">
        <f t="shared" si="1"/>
        <v>0</v>
      </c>
      <c r="L29" s="10"/>
      <c r="M29" s="5"/>
    </row>
    <row r="30" spans="1:13" ht="30" customHeight="1">
      <c r="A30" s="5"/>
      <c r="B30" s="9"/>
      <c r="C30" s="228" t="s">
        <v>116</v>
      </c>
      <c r="D30" s="136"/>
      <c r="E30" s="136"/>
      <c r="F30" s="136"/>
      <c r="G30" s="224" t="s">
        <v>125</v>
      </c>
      <c r="H30" s="229" t="s">
        <v>106</v>
      </c>
      <c r="I30" s="230">
        <v>2</v>
      </c>
      <c r="J30" s="232"/>
      <c r="K30" s="139">
        <f t="shared" si="1"/>
        <v>0</v>
      </c>
      <c r="L30" s="10"/>
      <c r="M30" s="5"/>
    </row>
    <row r="31" spans="1:13" ht="30" customHeight="1">
      <c r="A31" s="5"/>
      <c r="B31" s="9"/>
      <c r="C31" s="228" t="s">
        <v>117</v>
      </c>
      <c r="D31" s="136"/>
      <c r="E31" s="136"/>
      <c r="F31" s="136"/>
      <c r="G31" s="233" t="s">
        <v>126</v>
      </c>
      <c r="H31" s="229" t="s">
        <v>106</v>
      </c>
      <c r="I31" s="230">
        <v>2</v>
      </c>
      <c r="J31" s="232"/>
      <c r="K31" s="139">
        <f t="shared" si="1"/>
        <v>0</v>
      </c>
      <c r="L31" s="10"/>
      <c r="M31" s="5"/>
    </row>
    <row r="32" spans="1:13" ht="30" customHeight="1">
      <c r="A32" s="5"/>
      <c r="B32" s="9"/>
      <c r="C32" s="228" t="s">
        <v>118</v>
      </c>
      <c r="D32" s="136"/>
      <c r="E32" s="136"/>
      <c r="F32" s="136"/>
      <c r="G32" s="233" t="s">
        <v>127</v>
      </c>
      <c r="H32" s="229" t="s">
        <v>106</v>
      </c>
      <c r="I32" s="230">
        <v>11</v>
      </c>
      <c r="J32" s="232"/>
      <c r="K32" s="139">
        <f t="shared" si="1"/>
        <v>0</v>
      </c>
      <c r="L32" s="10"/>
      <c r="M32" s="5"/>
    </row>
    <row r="33" spans="1:13" ht="30" customHeight="1" thickBot="1">
      <c r="A33" s="5"/>
      <c r="B33" s="9"/>
      <c r="C33" s="228"/>
      <c r="D33" s="136"/>
      <c r="E33" s="136"/>
      <c r="F33" s="136"/>
      <c r="G33" s="233" t="s">
        <v>128</v>
      </c>
      <c r="H33" s="229" t="s">
        <v>106</v>
      </c>
      <c r="I33" s="230">
        <v>34</v>
      </c>
      <c r="J33" s="232"/>
      <c r="K33" s="139">
        <f t="shared" si="1"/>
        <v>0</v>
      </c>
      <c r="L33" s="10"/>
      <c r="M33" s="5"/>
    </row>
    <row r="34" spans="1:13" ht="30" customHeight="1" thickBot="1">
      <c r="A34" s="5"/>
      <c r="B34" s="9"/>
      <c r="C34" s="219">
        <v>1.4</v>
      </c>
      <c r="D34" s="220"/>
      <c r="E34" s="220"/>
      <c r="F34" s="220"/>
      <c r="G34" s="220" t="s">
        <v>129</v>
      </c>
      <c r="H34" s="220"/>
      <c r="I34" s="221"/>
      <c r="J34" s="222"/>
      <c r="K34" s="223"/>
      <c r="L34" s="10"/>
      <c r="M34" s="5"/>
    </row>
    <row r="35" spans="1:13" ht="30" customHeight="1">
      <c r="A35" s="5"/>
      <c r="B35" s="9"/>
      <c r="C35" s="228" t="s">
        <v>130</v>
      </c>
      <c r="D35" s="136"/>
      <c r="E35" s="136"/>
      <c r="F35" s="136"/>
      <c r="G35" s="224" t="s">
        <v>135</v>
      </c>
      <c r="H35" s="225" t="s">
        <v>106</v>
      </c>
      <c r="I35" s="226">
        <v>4</v>
      </c>
      <c r="J35" s="227"/>
      <c r="K35" s="139">
        <f t="shared" ref="K35:K39" si="2">J35*I35</f>
        <v>0</v>
      </c>
      <c r="L35" s="10"/>
      <c r="M35" s="5"/>
    </row>
    <row r="36" spans="1:13" ht="30" customHeight="1">
      <c r="A36" s="5"/>
      <c r="B36" s="9"/>
      <c r="C36" s="228" t="s">
        <v>131</v>
      </c>
      <c r="D36" s="136"/>
      <c r="E36" s="136"/>
      <c r="F36" s="136"/>
      <c r="G36" s="224" t="s">
        <v>136</v>
      </c>
      <c r="H36" s="225" t="s">
        <v>106</v>
      </c>
      <c r="I36" s="226">
        <v>4</v>
      </c>
      <c r="J36" s="227"/>
      <c r="K36" s="139">
        <f t="shared" si="2"/>
        <v>0</v>
      </c>
      <c r="L36" s="10"/>
      <c r="M36" s="5"/>
    </row>
    <row r="37" spans="1:13" ht="30" customHeight="1">
      <c r="A37" s="5"/>
      <c r="B37" s="9"/>
      <c r="C37" s="228" t="s">
        <v>132</v>
      </c>
      <c r="D37" s="136"/>
      <c r="E37" s="136"/>
      <c r="F37" s="136"/>
      <c r="G37" s="224" t="s">
        <v>137</v>
      </c>
      <c r="H37" s="225" t="s">
        <v>106</v>
      </c>
      <c r="I37" s="226">
        <v>1</v>
      </c>
      <c r="J37" s="227"/>
      <c r="K37" s="139">
        <f t="shared" si="2"/>
        <v>0</v>
      </c>
      <c r="L37" s="10"/>
      <c r="M37" s="5"/>
    </row>
    <row r="38" spans="1:13" ht="30" customHeight="1">
      <c r="A38" s="5"/>
      <c r="B38" s="9"/>
      <c r="C38" s="228" t="s">
        <v>133</v>
      </c>
      <c r="D38" s="136"/>
      <c r="E38" s="136"/>
      <c r="F38" s="136"/>
      <c r="G38" s="224" t="s">
        <v>138</v>
      </c>
      <c r="H38" s="225" t="s">
        <v>106</v>
      </c>
      <c r="I38" s="226">
        <v>11</v>
      </c>
      <c r="J38" s="227"/>
      <c r="K38" s="139">
        <f t="shared" si="2"/>
        <v>0</v>
      </c>
      <c r="L38" s="10"/>
      <c r="M38" s="5"/>
    </row>
    <row r="39" spans="1:13" ht="30" customHeight="1" thickBot="1">
      <c r="A39" s="5"/>
      <c r="B39" s="9"/>
      <c r="C39" s="228" t="s">
        <v>134</v>
      </c>
      <c r="D39" s="136"/>
      <c r="E39" s="136"/>
      <c r="F39" s="136"/>
      <c r="G39" s="224" t="s">
        <v>139</v>
      </c>
      <c r="H39" s="225" t="s">
        <v>106</v>
      </c>
      <c r="I39" s="226">
        <v>11</v>
      </c>
      <c r="J39" s="227"/>
      <c r="K39" s="139">
        <f t="shared" si="2"/>
        <v>0</v>
      </c>
      <c r="L39" s="10"/>
      <c r="M39" s="5"/>
    </row>
    <row r="40" spans="1:13" ht="30" customHeight="1" thickBot="1">
      <c r="A40" s="5"/>
      <c r="B40" s="9"/>
      <c r="C40" s="219">
        <v>1.6</v>
      </c>
      <c r="D40" s="220"/>
      <c r="E40" s="220"/>
      <c r="F40" s="220"/>
      <c r="G40" s="220" t="s">
        <v>141</v>
      </c>
      <c r="H40" s="220"/>
      <c r="I40" s="221"/>
      <c r="J40" s="222"/>
      <c r="K40" s="223"/>
      <c r="L40" s="10"/>
      <c r="M40" s="5"/>
    </row>
    <row r="41" spans="1:13" ht="30" customHeight="1" thickBot="1">
      <c r="A41" s="5"/>
      <c r="B41" s="9"/>
      <c r="C41" s="228" t="s">
        <v>140</v>
      </c>
      <c r="D41" s="136"/>
      <c r="E41" s="136"/>
      <c r="F41" s="136"/>
      <c r="G41" s="224" t="s">
        <v>142</v>
      </c>
      <c r="H41" s="225" t="s">
        <v>106</v>
      </c>
      <c r="I41" s="226">
        <v>11</v>
      </c>
      <c r="J41" s="227"/>
      <c r="K41" s="139">
        <f>J41*I41</f>
        <v>0</v>
      </c>
      <c r="L41" s="10"/>
      <c r="M41" s="5"/>
    </row>
    <row r="42" spans="1:13" ht="30" customHeight="1" thickBot="1">
      <c r="A42" s="5"/>
      <c r="B42" s="9"/>
      <c r="C42" s="219">
        <v>1.27</v>
      </c>
      <c r="D42" s="220"/>
      <c r="E42" s="220"/>
      <c r="F42" s="220"/>
      <c r="G42" s="220" t="s">
        <v>145</v>
      </c>
      <c r="H42" s="220"/>
      <c r="I42" s="221"/>
      <c r="J42" s="222"/>
      <c r="K42" s="223"/>
      <c r="L42" s="10"/>
      <c r="M42" s="5"/>
    </row>
    <row r="43" spans="1:13" ht="30" customHeight="1">
      <c r="A43" s="5"/>
      <c r="B43" s="9"/>
      <c r="C43" s="228" t="s">
        <v>143</v>
      </c>
      <c r="D43" s="136"/>
      <c r="E43" s="136"/>
      <c r="F43" s="136"/>
      <c r="G43" s="224" t="s">
        <v>146</v>
      </c>
      <c r="H43" s="225" t="s">
        <v>147</v>
      </c>
      <c r="I43" s="226">
        <v>4</v>
      </c>
      <c r="J43" s="227"/>
      <c r="K43" s="139">
        <f t="shared" ref="K43:K44" si="3">J43*I43</f>
        <v>0</v>
      </c>
      <c r="L43" s="10"/>
      <c r="M43" s="5"/>
    </row>
    <row r="44" spans="1:13" ht="30" customHeight="1">
      <c r="A44" s="5"/>
      <c r="B44" s="9"/>
      <c r="C44" s="228" t="s">
        <v>144</v>
      </c>
      <c r="D44" s="136"/>
      <c r="E44" s="136"/>
      <c r="F44" s="136"/>
      <c r="G44" s="224" t="s">
        <v>148</v>
      </c>
      <c r="H44" s="225" t="s">
        <v>147</v>
      </c>
      <c r="I44" s="226">
        <v>4</v>
      </c>
      <c r="J44" s="227"/>
      <c r="K44" s="139">
        <f t="shared" si="3"/>
        <v>0</v>
      </c>
      <c r="L44" s="10"/>
      <c r="M44" s="5"/>
    </row>
    <row r="45" spans="1:13" ht="30" customHeight="1" thickBot="1">
      <c r="A45" s="5"/>
      <c r="B45" s="9"/>
      <c r="C45" s="140" t="s">
        <v>18</v>
      </c>
      <c r="D45" s="141"/>
      <c r="E45" s="141"/>
      <c r="F45" s="141"/>
      <c r="G45" s="142"/>
      <c r="H45" s="141"/>
      <c r="I45" s="218"/>
      <c r="J45" s="143"/>
      <c r="K45" s="345">
        <f>SUM(K16:K44)</f>
        <v>0</v>
      </c>
      <c r="L45" s="10"/>
      <c r="M45" s="5"/>
    </row>
    <row r="46" spans="1:13" ht="30" customHeight="1" thickBot="1">
      <c r="A46" s="5"/>
      <c r="B46" s="9"/>
      <c r="C46" s="132"/>
      <c r="D46" s="133"/>
      <c r="E46" s="133"/>
      <c r="F46" s="133"/>
      <c r="G46" s="133" t="s">
        <v>149</v>
      </c>
      <c r="H46" s="133"/>
      <c r="I46" s="133"/>
      <c r="J46" s="133"/>
      <c r="K46" s="134"/>
      <c r="L46" s="10"/>
      <c r="M46" s="5"/>
    </row>
    <row r="47" spans="1:13" ht="30" customHeight="1" thickBot="1">
      <c r="A47" s="5"/>
      <c r="B47" s="9"/>
      <c r="C47" s="219">
        <v>2.1</v>
      </c>
      <c r="D47" s="220"/>
      <c r="E47" s="220"/>
      <c r="F47" s="220"/>
      <c r="G47" s="220" t="s">
        <v>93</v>
      </c>
      <c r="H47" s="220"/>
      <c r="I47" s="221"/>
      <c r="J47" s="222"/>
      <c r="K47" s="223"/>
      <c r="L47" s="10"/>
      <c r="M47" s="5"/>
    </row>
    <row r="48" spans="1:13" ht="30" customHeight="1" thickBot="1">
      <c r="A48" s="5"/>
      <c r="B48" s="9"/>
      <c r="C48" s="228" t="s">
        <v>150</v>
      </c>
      <c r="D48" s="136"/>
      <c r="E48" s="136"/>
      <c r="F48" s="136"/>
      <c r="G48" s="224" t="s">
        <v>151</v>
      </c>
      <c r="H48" s="225" t="s">
        <v>152</v>
      </c>
      <c r="I48" s="226">
        <v>7150</v>
      </c>
      <c r="J48" s="227"/>
      <c r="K48" s="139">
        <f t="shared" ref="K48" si="4">J48*I48</f>
        <v>0</v>
      </c>
      <c r="L48" s="10"/>
      <c r="M48" s="5"/>
    </row>
    <row r="49" spans="1:13" ht="30" customHeight="1" thickBot="1">
      <c r="A49" s="5"/>
      <c r="B49" s="9"/>
      <c r="C49" s="219">
        <v>2.2000000000000002</v>
      </c>
      <c r="D49" s="220"/>
      <c r="E49" s="220"/>
      <c r="F49" s="220"/>
      <c r="G49" s="220" t="s">
        <v>153</v>
      </c>
      <c r="H49" s="220"/>
      <c r="I49" s="221"/>
      <c r="J49" s="222"/>
      <c r="K49" s="223"/>
      <c r="L49" s="10"/>
      <c r="M49" s="5"/>
    </row>
    <row r="50" spans="1:13" ht="30" customHeight="1">
      <c r="A50" s="5"/>
      <c r="B50" s="9"/>
      <c r="C50" s="238" t="s">
        <v>154</v>
      </c>
      <c r="D50" s="136"/>
      <c r="E50" s="136"/>
      <c r="F50" s="136"/>
      <c r="G50" s="224" t="s">
        <v>157</v>
      </c>
      <c r="H50" s="234" t="s">
        <v>158</v>
      </c>
      <c r="I50" s="235">
        <v>250</v>
      </c>
      <c r="J50" s="227"/>
      <c r="K50" s="139">
        <f t="shared" ref="K50:K52" si="5">J50*I50</f>
        <v>0</v>
      </c>
      <c r="L50" s="10"/>
      <c r="M50" s="5"/>
    </row>
    <row r="51" spans="1:13" ht="30" customHeight="1">
      <c r="A51" s="5"/>
      <c r="B51" s="9"/>
      <c r="C51" s="234" t="s">
        <v>155</v>
      </c>
      <c r="D51" s="136"/>
      <c r="E51" s="136"/>
      <c r="F51" s="136"/>
      <c r="G51" s="224" t="s">
        <v>159</v>
      </c>
      <c r="H51" s="234" t="s">
        <v>96</v>
      </c>
      <c r="I51" s="235">
        <v>250</v>
      </c>
      <c r="J51" s="227"/>
      <c r="K51" s="139">
        <f t="shared" si="5"/>
        <v>0</v>
      </c>
      <c r="L51" s="10"/>
      <c r="M51" s="5"/>
    </row>
    <row r="52" spans="1:13" ht="30" customHeight="1" thickBot="1">
      <c r="A52" s="5"/>
      <c r="B52" s="9"/>
      <c r="C52" s="237" t="s">
        <v>156</v>
      </c>
      <c r="D52" s="136"/>
      <c r="E52" s="136"/>
      <c r="F52" s="136"/>
      <c r="G52" s="236" t="s">
        <v>160</v>
      </c>
      <c r="H52" s="234" t="s">
        <v>158</v>
      </c>
      <c r="I52" s="235">
        <v>35</v>
      </c>
      <c r="J52" s="227"/>
      <c r="K52" s="139">
        <f t="shared" si="5"/>
        <v>0</v>
      </c>
      <c r="L52" s="10"/>
      <c r="M52" s="5"/>
    </row>
    <row r="53" spans="1:13" ht="30" customHeight="1" thickBot="1">
      <c r="A53" s="5"/>
      <c r="B53" s="9"/>
      <c r="C53" s="219"/>
      <c r="D53" s="220"/>
      <c r="E53" s="220"/>
      <c r="F53" s="220"/>
      <c r="G53" s="220" t="s">
        <v>162</v>
      </c>
      <c r="H53" s="220"/>
      <c r="I53" s="221"/>
      <c r="J53" s="222"/>
      <c r="K53" s="223"/>
      <c r="L53" s="10"/>
      <c r="M53" s="5"/>
    </row>
    <row r="54" spans="1:13" ht="30" customHeight="1" thickBot="1">
      <c r="A54" s="5"/>
      <c r="B54" s="9"/>
      <c r="C54" s="219">
        <v>2.2999999999999998</v>
      </c>
      <c r="D54" s="220"/>
      <c r="E54" s="220"/>
      <c r="F54" s="220"/>
      <c r="G54" s="220" t="s">
        <v>161</v>
      </c>
      <c r="H54" s="220"/>
      <c r="I54" s="221"/>
      <c r="J54" s="222"/>
      <c r="K54" s="223"/>
      <c r="L54" s="10"/>
      <c r="M54" s="5"/>
    </row>
    <row r="55" spans="1:13" ht="30" customHeight="1">
      <c r="A55" s="5"/>
      <c r="B55" s="9"/>
      <c r="C55" s="237" t="s">
        <v>163</v>
      </c>
      <c r="D55" s="136"/>
      <c r="E55" s="136"/>
      <c r="F55" s="136"/>
      <c r="G55" s="236" t="s">
        <v>165</v>
      </c>
      <c r="H55" s="234" t="s">
        <v>166</v>
      </c>
      <c r="I55" s="235">
        <v>1086</v>
      </c>
      <c r="J55" s="227"/>
      <c r="K55" s="139">
        <f t="shared" ref="K55:K58" si="6">J55*I55</f>
        <v>0</v>
      </c>
      <c r="L55" s="10"/>
      <c r="M55" s="5"/>
    </row>
    <row r="56" spans="1:13" ht="30" customHeight="1">
      <c r="A56" s="5"/>
      <c r="B56" s="9"/>
      <c r="C56" s="237" t="s">
        <v>164</v>
      </c>
      <c r="D56" s="136"/>
      <c r="E56" s="136"/>
      <c r="F56" s="136"/>
      <c r="G56" s="236" t="s">
        <v>167</v>
      </c>
      <c r="H56" s="234" t="s">
        <v>166</v>
      </c>
      <c r="I56" s="235">
        <v>3210</v>
      </c>
      <c r="J56" s="227"/>
      <c r="K56" s="139">
        <f t="shared" si="6"/>
        <v>0</v>
      </c>
      <c r="L56" s="10"/>
      <c r="M56" s="5"/>
    </row>
    <row r="57" spans="1:13" ht="30" customHeight="1">
      <c r="A57" s="5"/>
      <c r="B57" s="9"/>
      <c r="C57" s="237"/>
      <c r="D57" s="136"/>
      <c r="E57" s="136"/>
      <c r="F57" s="136"/>
      <c r="G57" s="236" t="s">
        <v>168</v>
      </c>
      <c r="H57" s="234" t="s">
        <v>169</v>
      </c>
      <c r="I57" s="235">
        <v>79946</v>
      </c>
      <c r="J57" s="227"/>
      <c r="K57" s="139">
        <f t="shared" si="6"/>
        <v>0</v>
      </c>
      <c r="L57" s="10"/>
      <c r="M57" s="5"/>
    </row>
    <row r="58" spans="1:13" ht="30" customHeight="1" thickBot="1">
      <c r="A58" s="5"/>
      <c r="B58" s="9"/>
      <c r="C58" s="237"/>
      <c r="D58" s="136"/>
      <c r="E58" s="136"/>
      <c r="F58" s="136"/>
      <c r="G58" s="236" t="s">
        <v>170</v>
      </c>
      <c r="H58" s="234" t="s">
        <v>166</v>
      </c>
      <c r="I58" s="235">
        <v>2220.0994536715143</v>
      </c>
      <c r="J58" s="227"/>
      <c r="K58" s="139">
        <f t="shared" si="6"/>
        <v>0</v>
      </c>
      <c r="L58" s="10"/>
      <c r="M58" s="5"/>
    </row>
    <row r="59" spans="1:13" ht="30" customHeight="1" thickBot="1">
      <c r="A59" s="5"/>
      <c r="B59" s="9"/>
      <c r="C59" s="219">
        <v>2.4</v>
      </c>
      <c r="D59" s="220"/>
      <c r="E59" s="220"/>
      <c r="F59" s="220"/>
      <c r="G59" s="220" t="s">
        <v>171</v>
      </c>
      <c r="H59" s="220"/>
      <c r="I59" s="221"/>
      <c r="J59" s="222"/>
      <c r="K59" s="223"/>
      <c r="L59" s="10"/>
      <c r="M59" s="5"/>
    </row>
    <row r="60" spans="1:13" ht="30" customHeight="1">
      <c r="A60" s="5"/>
      <c r="B60" s="9"/>
      <c r="C60" s="237" t="s">
        <v>172</v>
      </c>
      <c r="D60" s="136"/>
      <c r="E60" s="136"/>
      <c r="F60" s="136"/>
      <c r="G60" s="236" t="s">
        <v>173</v>
      </c>
      <c r="H60" s="234" t="s">
        <v>96</v>
      </c>
      <c r="I60" s="235">
        <v>1700</v>
      </c>
      <c r="J60" s="227"/>
      <c r="K60" s="139">
        <f t="shared" ref="K60:K61" si="7">J60*I60</f>
        <v>0</v>
      </c>
      <c r="L60" s="10"/>
      <c r="M60" s="5"/>
    </row>
    <row r="61" spans="1:13" ht="30" customHeight="1" thickBot="1">
      <c r="A61" s="5"/>
      <c r="B61" s="9"/>
      <c r="C61" s="237"/>
      <c r="D61" s="136"/>
      <c r="E61" s="136"/>
      <c r="F61" s="136"/>
      <c r="G61" s="236" t="s">
        <v>174</v>
      </c>
      <c r="H61" s="234" t="s">
        <v>96</v>
      </c>
      <c r="I61" s="235">
        <v>5450</v>
      </c>
      <c r="J61" s="227"/>
      <c r="K61" s="139">
        <f t="shared" si="7"/>
        <v>0</v>
      </c>
      <c r="L61" s="10"/>
      <c r="M61" s="5"/>
    </row>
    <row r="62" spans="1:13" ht="30" customHeight="1" thickBot="1">
      <c r="A62" s="5"/>
      <c r="B62" s="9"/>
      <c r="C62" s="219">
        <v>2.5</v>
      </c>
      <c r="D62" s="220"/>
      <c r="E62" s="220"/>
      <c r="F62" s="220"/>
      <c r="G62" s="220" t="s">
        <v>198</v>
      </c>
      <c r="H62" s="220"/>
      <c r="I62" s="221"/>
      <c r="J62" s="222"/>
      <c r="K62" s="223"/>
      <c r="L62" s="10"/>
      <c r="M62" s="5"/>
    </row>
    <row r="63" spans="1:13" ht="30" customHeight="1" thickBot="1">
      <c r="A63" s="5"/>
      <c r="B63" s="9"/>
      <c r="C63" s="237" t="s">
        <v>175</v>
      </c>
      <c r="D63" s="136"/>
      <c r="E63" s="136"/>
      <c r="F63" s="136"/>
      <c r="G63" s="236" t="s">
        <v>199</v>
      </c>
      <c r="H63" s="234" t="s">
        <v>166</v>
      </c>
      <c r="I63" s="235">
        <v>591.20000000000005</v>
      </c>
      <c r="J63" s="227"/>
      <c r="K63" s="139">
        <f t="shared" ref="K63" si="8">J63*I63</f>
        <v>0</v>
      </c>
      <c r="L63" s="10"/>
      <c r="M63" s="5"/>
    </row>
    <row r="64" spans="1:13" ht="30" customHeight="1" thickBot="1">
      <c r="A64" s="5"/>
      <c r="B64" s="9"/>
      <c r="C64" s="219">
        <v>2.6</v>
      </c>
      <c r="D64" s="220"/>
      <c r="E64" s="220"/>
      <c r="F64" s="220"/>
      <c r="G64" s="220" t="s">
        <v>200</v>
      </c>
      <c r="H64" s="220"/>
      <c r="I64" s="221"/>
      <c r="J64" s="222"/>
      <c r="K64" s="223"/>
      <c r="L64" s="10"/>
      <c r="M64" s="5"/>
    </row>
    <row r="65" spans="1:13" ht="30" customHeight="1">
      <c r="A65" s="5"/>
      <c r="B65" s="9"/>
      <c r="C65" s="237" t="s">
        <v>176</v>
      </c>
      <c r="D65" s="136"/>
      <c r="E65" s="136"/>
      <c r="F65" s="136"/>
      <c r="G65" s="236" t="s">
        <v>201</v>
      </c>
      <c r="H65" s="234" t="s">
        <v>166</v>
      </c>
      <c r="I65" s="235">
        <v>1272.2</v>
      </c>
      <c r="J65" s="227"/>
      <c r="K65" s="139">
        <f t="shared" ref="K65:K67" si="9">J65*I65</f>
        <v>0</v>
      </c>
      <c r="L65" s="10"/>
      <c r="M65" s="5"/>
    </row>
    <row r="66" spans="1:13" ht="30" customHeight="1">
      <c r="A66" s="5"/>
      <c r="B66" s="9"/>
      <c r="C66" s="237" t="s">
        <v>177</v>
      </c>
      <c r="D66" s="136"/>
      <c r="E66" s="136"/>
      <c r="F66" s="136"/>
      <c r="G66" s="236" t="s">
        <v>202</v>
      </c>
      <c r="H66" s="234" t="s">
        <v>166</v>
      </c>
      <c r="I66" s="235">
        <v>1866</v>
      </c>
      <c r="J66" s="227"/>
      <c r="K66" s="139">
        <f t="shared" si="9"/>
        <v>0</v>
      </c>
      <c r="L66" s="10"/>
      <c r="M66" s="5"/>
    </row>
    <row r="67" spans="1:13" ht="30" customHeight="1" thickBot="1">
      <c r="A67" s="5"/>
      <c r="B67" s="9"/>
      <c r="C67" s="237"/>
      <c r="D67" s="136"/>
      <c r="E67" s="136"/>
      <c r="F67" s="136"/>
      <c r="G67" s="236" t="s">
        <v>203</v>
      </c>
      <c r="H67" s="234" t="s">
        <v>204</v>
      </c>
      <c r="I67" s="235">
        <v>26079.600000000002</v>
      </c>
      <c r="J67" s="227"/>
      <c r="K67" s="139">
        <f t="shared" si="9"/>
        <v>0</v>
      </c>
      <c r="L67" s="10"/>
      <c r="M67" s="5"/>
    </row>
    <row r="68" spans="1:13" ht="30" customHeight="1" thickBot="1">
      <c r="A68" s="5"/>
      <c r="B68" s="9"/>
      <c r="C68" s="219">
        <v>2.7</v>
      </c>
      <c r="D68" s="220"/>
      <c r="E68" s="220"/>
      <c r="F68" s="220"/>
      <c r="G68" s="220" t="s">
        <v>205</v>
      </c>
      <c r="H68" s="220"/>
      <c r="I68" s="221"/>
      <c r="J68" s="222"/>
      <c r="K68" s="223"/>
      <c r="L68" s="10"/>
      <c r="M68" s="5"/>
    </row>
    <row r="69" spans="1:13" ht="30" customHeight="1" thickBot="1">
      <c r="A69" s="5"/>
      <c r="B69" s="9"/>
      <c r="C69" s="237" t="s">
        <v>178</v>
      </c>
      <c r="D69" s="136"/>
      <c r="E69" s="136"/>
      <c r="F69" s="136"/>
      <c r="G69" s="236" t="s">
        <v>206</v>
      </c>
      <c r="H69" s="234" t="s">
        <v>158</v>
      </c>
      <c r="I69" s="235">
        <v>250</v>
      </c>
      <c r="J69" s="227"/>
      <c r="K69" s="139">
        <f t="shared" ref="K69" si="10">J69*I69</f>
        <v>0</v>
      </c>
      <c r="L69" s="10"/>
      <c r="M69" s="5"/>
    </row>
    <row r="70" spans="1:13" ht="30" customHeight="1" thickBot="1">
      <c r="A70" s="5"/>
      <c r="B70" s="9"/>
      <c r="C70" s="219">
        <v>2.8</v>
      </c>
      <c r="D70" s="220"/>
      <c r="E70" s="220"/>
      <c r="F70" s="220"/>
      <c r="G70" s="220" t="s">
        <v>207</v>
      </c>
      <c r="H70" s="220"/>
      <c r="I70" s="221"/>
      <c r="J70" s="222"/>
      <c r="K70" s="223"/>
      <c r="L70" s="10"/>
      <c r="M70" s="5"/>
    </row>
    <row r="71" spans="1:13" ht="30" customHeight="1" thickBot="1">
      <c r="A71" s="5"/>
      <c r="B71" s="9"/>
      <c r="C71" s="237" t="s">
        <v>179</v>
      </c>
      <c r="D71" s="136"/>
      <c r="E71" s="136"/>
      <c r="F71" s="136"/>
      <c r="G71" s="236" t="s">
        <v>208</v>
      </c>
      <c r="H71" s="234" t="s">
        <v>152</v>
      </c>
      <c r="I71" s="235">
        <v>250</v>
      </c>
      <c r="J71" s="227"/>
      <c r="K71" s="139">
        <f t="shared" ref="K71" si="11">J71*I71</f>
        <v>0</v>
      </c>
      <c r="L71" s="10"/>
      <c r="M71" s="5"/>
    </row>
    <row r="72" spans="1:13" ht="30" customHeight="1" thickBot="1">
      <c r="A72" s="5"/>
      <c r="B72" s="9"/>
      <c r="C72" s="219">
        <v>2.9</v>
      </c>
      <c r="D72" s="220"/>
      <c r="E72" s="220"/>
      <c r="F72" s="220"/>
      <c r="G72" s="220" t="s">
        <v>209</v>
      </c>
      <c r="H72" s="220"/>
      <c r="I72" s="221"/>
      <c r="J72" s="222"/>
      <c r="K72" s="223"/>
      <c r="L72" s="10"/>
      <c r="M72" s="5"/>
    </row>
    <row r="73" spans="1:13" ht="30" customHeight="1" thickBot="1">
      <c r="A73" s="5"/>
      <c r="B73" s="9"/>
      <c r="C73" s="237" t="s">
        <v>180</v>
      </c>
      <c r="D73" s="136"/>
      <c r="E73" s="136"/>
      <c r="F73" s="136"/>
      <c r="G73" s="236" t="s">
        <v>210</v>
      </c>
      <c r="H73" s="234" t="s">
        <v>147</v>
      </c>
      <c r="I73" s="235">
        <v>2</v>
      </c>
      <c r="J73" s="227"/>
      <c r="K73" s="139">
        <f t="shared" ref="K73" si="12">J73*I73</f>
        <v>0</v>
      </c>
      <c r="L73" s="10"/>
      <c r="M73" s="5"/>
    </row>
    <row r="74" spans="1:13" ht="30" customHeight="1" thickBot="1">
      <c r="A74" s="5"/>
      <c r="B74" s="9"/>
      <c r="C74" s="219" t="s">
        <v>181</v>
      </c>
      <c r="D74" s="220"/>
      <c r="E74" s="220"/>
      <c r="F74" s="220"/>
      <c r="G74" s="220" t="s">
        <v>211</v>
      </c>
      <c r="H74" s="220"/>
      <c r="I74" s="221"/>
      <c r="J74" s="222"/>
      <c r="K74" s="223"/>
      <c r="L74" s="10"/>
      <c r="M74" s="5"/>
    </row>
    <row r="75" spans="1:13" ht="30" customHeight="1" thickBot="1">
      <c r="A75" s="5"/>
      <c r="B75" s="9"/>
      <c r="C75" s="237" t="s">
        <v>182</v>
      </c>
      <c r="D75" s="136"/>
      <c r="E75" s="136"/>
      <c r="F75" s="136"/>
      <c r="G75" s="236" t="s">
        <v>212</v>
      </c>
      <c r="H75" s="234" t="s">
        <v>106</v>
      </c>
      <c r="I75" s="235">
        <v>18</v>
      </c>
      <c r="J75" s="227"/>
      <c r="K75" s="139">
        <f t="shared" ref="K75" si="13">J75*I75</f>
        <v>0</v>
      </c>
      <c r="L75" s="10"/>
      <c r="M75" s="5"/>
    </row>
    <row r="76" spans="1:13" ht="30" customHeight="1" thickBot="1">
      <c r="A76" s="5"/>
      <c r="B76" s="9"/>
      <c r="C76" s="219">
        <v>2.11</v>
      </c>
      <c r="D76" s="220"/>
      <c r="E76" s="220"/>
      <c r="F76" s="220"/>
      <c r="G76" s="220" t="s">
        <v>213</v>
      </c>
      <c r="H76" s="220"/>
      <c r="I76" s="221"/>
      <c r="J76" s="222"/>
      <c r="K76" s="223"/>
      <c r="L76" s="10"/>
      <c r="M76" s="5"/>
    </row>
    <row r="77" spans="1:13" ht="30" customHeight="1" thickBot="1">
      <c r="A77" s="5"/>
      <c r="B77" s="9"/>
      <c r="C77" s="237" t="s">
        <v>183</v>
      </c>
      <c r="D77" s="136"/>
      <c r="E77" s="136"/>
      <c r="F77" s="136"/>
      <c r="G77" s="236" t="s">
        <v>214</v>
      </c>
      <c r="H77" s="234" t="s">
        <v>166</v>
      </c>
      <c r="I77" s="235">
        <v>39</v>
      </c>
      <c r="J77" s="227"/>
      <c r="K77" s="139">
        <f t="shared" ref="K77" si="14">J77*I77</f>
        <v>0</v>
      </c>
      <c r="L77" s="10"/>
      <c r="M77" s="5"/>
    </row>
    <row r="78" spans="1:13" ht="42" thickBot="1">
      <c r="A78" s="5"/>
      <c r="B78" s="9"/>
      <c r="C78" s="219">
        <v>2.12</v>
      </c>
      <c r="D78" s="220"/>
      <c r="E78" s="220"/>
      <c r="F78" s="220"/>
      <c r="G78" s="327" t="s">
        <v>215</v>
      </c>
      <c r="H78" s="220"/>
      <c r="I78" s="221"/>
      <c r="J78" s="222"/>
      <c r="K78" s="223"/>
      <c r="L78" s="10"/>
      <c r="M78" s="5"/>
    </row>
    <row r="79" spans="1:13" ht="30" customHeight="1">
      <c r="A79" s="5"/>
      <c r="B79" s="9"/>
      <c r="C79" s="237" t="s">
        <v>184</v>
      </c>
      <c r="D79" s="136"/>
      <c r="E79" s="136"/>
      <c r="F79" s="136"/>
      <c r="G79" s="236" t="s">
        <v>216</v>
      </c>
      <c r="H79" s="234" t="s">
        <v>106</v>
      </c>
      <c r="I79" s="235">
        <v>11</v>
      </c>
      <c r="J79" s="227"/>
      <c r="K79" s="139">
        <f t="shared" ref="K79:K82" si="15">J79*I79</f>
        <v>0</v>
      </c>
      <c r="L79" s="10"/>
      <c r="M79" s="5"/>
    </row>
    <row r="80" spans="1:13" ht="30" customHeight="1">
      <c r="A80" s="5"/>
      <c r="B80" s="9"/>
      <c r="C80" s="237" t="s">
        <v>185</v>
      </c>
      <c r="D80" s="136"/>
      <c r="E80" s="136"/>
      <c r="F80" s="136"/>
      <c r="G80" s="236" t="s">
        <v>217</v>
      </c>
      <c r="H80" s="234" t="s">
        <v>106</v>
      </c>
      <c r="I80" s="235">
        <v>5</v>
      </c>
      <c r="J80" s="227"/>
      <c r="K80" s="139">
        <f t="shared" si="15"/>
        <v>0</v>
      </c>
      <c r="L80" s="10"/>
      <c r="M80" s="5"/>
    </row>
    <row r="81" spans="1:13" ht="30" customHeight="1">
      <c r="A81" s="5"/>
      <c r="B81" s="9"/>
      <c r="C81" s="237" t="s">
        <v>186</v>
      </c>
      <c r="D81" s="136"/>
      <c r="E81" s="136"/>
      <c r="F81" s="136"/>
      <c r="G81" s="236" t="s">
        <v>218</v>
      </c>
      <c r="H81" s="234" t="s">
        <v>106</v>
      </c>
      <c r="I81" s="235">
        <v>2</v>
      </c>
      <c r="J81" s="227"/>
      <c r="K81" s="139">
        <f t="shared" si="15"/>
        <v>0</v>
      </c>
      <c r="L81" s="10"/>
      <c r="M81" s="5"/>
    </row>
    <row r="82" spans="1:13" ht="30" customHeight="1">
      <c r="A82" s="5"/>
      <c r="B82" s="9"/>
      <c r="C82" s="237" t="s">
        <v>187</v>
      </c>
      <c r="D82" s="136"/>
      <c r="E82" s="136"/>
      <c r="F82" s="136"/>
      <c r="G82" s="236" t="s">
        <v>219</v>
      </c>
      <c r="H82" s="234" t="s">
        <v>106</v>
      </c>
      <c r="I82" s="235">
        <v>5</v>
      </c>
      <c r="J82" s="227"/>
      <c r="K82" s="139">
        <f t="shared" si="15"/>
        <v>0</v>
      </c>
      <c r="L82" s="10"/>
      <c r="M82" s="5"/>
    </row>
    <row r="83" spans="1:13" ht="30" customHeight="1" thickBot="1">
      <c r="A83" s="5"/>
      <c r="B83" s="9"/>
      <c r="C83" s="237"/>
      <c r="D83" s="136"/>
      <c r="E83" s="136"/>
      <c r="F83" s="136"/>
      <c r="G83" s="236"/>
      <c r="H83" s="234"/>
      <c r="I83" s="235"/>
      <c r="J83" s="227"/>
      <c r="K83" s="138"/>
      <c r="L83" s="10"/>
      <c r="M83" s="5"/>
    </row>
    <row r="84" spans="1:13" ht="42" thickBot="1">
      <c r="A84" s="5"/>
      <c r="B84" s="9"/>
      <c r="C84" s="219">
        <v>2.14</v>
      </c>
      <c r="D84" s="220"/>
      <c r="E84" s="220"/>
      <c r="F84" s="220"/>
      <c r="G84" s="327" t="s">
        <v>220</v>
      </c>
      <c r="H84" s="220"/>
      <c r="I84" s="221"/>
      <c r="J84" s="222"/>
      <c r="K84" s="223"/>
      <c r="L84" s="10"/>
      <c r="M84" s="5"/>
    </row>
    <row r="85" spans="1:13" ht="30" customHeight="1" thickBot="1">
      <c r="A85" s="5"/>
      <c r="B85" s="9"/>
      <c r="C85" s="237" t="s">
        <v>188</v>
      </c>
      <c r="D85" s="136"/>
      <c r="E85" s="136"/>
      <c r="F85" s="136"/>
      <c r="G85" s="236" t="s">
        <v>221</v>
      </c>
      <c r="H85" s="234" t="s">
        <v>106</v>
      </c>
      <c r="I85" s="235">
        <v>11</v>
      </c>
      <c r="J85" s="227"/>
      <c r="K85" s="139">
        <f t="shared" ref="K85" si="16">J85*I85</f>
        <v>0</v>
      </c>
      <c r="L85" s="10"/>
      <c r="M85" s="5"/>
    </row>
    <row r="86" spans="1:13" ht="30" customHeight="1" thickBot="1">
      <c r="A86" s="5"/>
      <c r="B86" s="9"/>
      <c r="C86" s="219">
        <v>2.15</v>
      </c>
      <c r="D86" s="220"/>
      <c r="E86" s="220"/>
      <c r="F86" s="220"/>
      <c r="G86" s="220" t="s">
        <v>222</v>
      </c>
      <c r="H86" s="220"/>
      <c r="I86" s="221"/>
      <c r="J86" s="222"/>
      <c r="K86" s="223"/>
      <c r="L86" s="10"/>
      <c r="M86" s="5"/>
    </row>
    <row r="87" spans="1:13" ht="30" customHeight="1">
      <c r="A87" s="5"/>
      <c r="B87" s="9"/>
      <c r="C87" s="237" t="s">
        <v>189</v>
      </c>
      <c r="D87" s="136"/>
      <c r="E87" s="136"/>
      <c r="F87" s="136"/>
      <c r="G87" s="236" t="s">
        <v>223</v>
      </c>
      <c r="H87" s="234" t="s">
        <v>106</v>
      </c>
      <c r="I87" s="235">
        <v>4</v>
      </c>
      <c r="J87" s="227"/>
      <c r="K87" s="139">
        <f t="shared" ref="K87:K90" si="17">J87*I87</f>
        <v>0</v>
      </c>
      <c r="L87" s="10"/>
      <c r="M87" s="5"/>
    </row>
    <row r="88" spans="1:13" ht="30" customHeight="1">
      <c r="A88" s="5"/>
      <c r="B88" s="9"/>
      <c r="C88" s="237" t="s">
        <v>190</v>
      </c>
      <c r="D88" s="136"/>
      <c r="E88" s="136"/>
      <c r="F88" s="136"/>
      <c r="G88" s="236" t="s">
        <v>137</v>
      </c>
      <c r="H88" s="234" t="s">
        <v>106</v>
      </c>
      <c r="I88" s="235">
        <v>1</v>
      </c>
      <c r="J88" s="227"/>
      <c r="K88" s="139">
        <f t="shared" si="17"/>
        <v>0</v>
      </c>
      <c r="L88" s="10"/>
      <c r="M88" s="5"/>
    </row>
    <row r="89" spans="1:13" ht="30" customHeight="1">
      <c r="A89" s="5"/>
      <c r="B89" s="9"/>
      <c r="C89" s="237" t="s">
        <v>191</v>
      </c>
      <c r="D89" s="136"/>
      <c r="E89" s="136"/>
      <c r="F89" s="136"/>
      <c r="G89" s="236" t="s">
        <v>224</v>
      </c>
      <c r="H89" s="234" t="s">
        <v>106</v>
      </c>
      <c r="I89" s="235">
        <v>11</v>
      </c>
      <c r="J89" s="227"/>
      <c r="K89" s="139">
        <f t="shared" si="17"/>
        <v>0</v>
      </c>
      <c r="L89" s="10"/>
      <c r="M89" s="5"/>
    </row>
    <row r="90" spans="1:13" ht="30" customHeight="1" thickBot="1">
      <c r="A90" s="5"/>
      <c r="B90" s="9"/>
      <c r="C90" s="237" t="s">
        <v>192</v>
      </c>
      <c r="D90" s="136"/>
      <c r="E90" s="136"/>
      <c r="F90" s="136"/>
      <c r="G90" s="236" t="s">
        <v>225</v>
      </c>
      <c r="H90" s="234" t="s">
        <v>106</v>
      </c>
      <c r="I90" s="235">
        <v>11</v>
      </c>
      <c r="J90" s="227"/>
      <c r="K90" s="139">
        <f t="shared" si="17"/>
        <v>0</v>
      </c>
      <c r="L90" s="10"/>
      <c r="M90" s="5"/>
    </row>
    <row r="91" spans="1:13" ht="30" customHeight="1" thickBot="1">
      <c r="A91" s="5"/>
      <c r="B91" s="9"/>
      <c r="C91" s="219">
        <v>2.17</v>
      </c>
      <c r="D91" s="220"/>
      <c r="E91" s="220"/>
      <c r="F91" s="220"/>
      <c r="G91" s="220" t="s">
        <v>226</v>
      </c>
      <c r="H91" s="220"/>
      <c r="I91" s="221"/>
      <c r="J91" s="222"/>
      <c r="K91" s="223"/>
      <c r="L91" s="10"/>
      <c r="M91" s="5"/>
    </row>
    <row r="92" spans="1:13" ht="30" customHeight="1" thickBot="1">
      <c r="A92" s="5"/>
      <c r="B92" s="9"/>
      <c r="C92" s="237" t="s">
        <v>193</v>
      </c>
      <c r="D92" s="136"/>
      <c r="E92" s="136"/>
      <c r="F92" s="136"/>
      <c r="G92" s="236" t="s">
        <v>227</v>
      </c>
      <c r="H92" s="234" t="s">
        <v>228</v>
      </c>
      <c r="I92" s="235">
        <v>40</v>
      </c>
      <c r="J92" s="227"/>
      <c r="K92" s="139">
        <f t="shared" ref="K92" si="18">J92*I92</f>
        <v>0</v>
      </c>
      <c r="L92" s="10"/>
      <c r="M92" s="5"/>
    </row>
    <row r="93" spans="1:13" ht="30" customHeight="1" thickBot="1">
      <c r="A93" s="5"/>
      <c r="B93" s="9"/>
      <c r="C93" s="219">
        <v>2.1800000000000002</v>
      </c>
      <c r="D93" s="220"/>
      <c r="E93" s="220"/>
      <c r="F93" s="220"/>
      <c r="G93" s="220" t="s">
        <v>229</v>
      </c>
      <c r="H93" s="220"/>
      <c r="I93" s="221"/>
      <c r="J93" s="222"/>
      <c r="K93" s="223"/>
      <c r="L93" s="10"/>
      <c r="M93" s="5"/>
    </row>
    <row r="94" spans="1:13" ht="30" customHeight="1" thickBot="1">
      <c r="A94" s="5"/>
      <c r="B94" s="9"/>
      <c r="C94" s="237" t="s">
        <v>194</v>
      </c>
      <c r="D94" s="136"/>
      <c r="E94" s="136"/>
      <c r="F94" s="136"/>
      <c r="G94" s="236" t="s">
        <v>230</v>
      </c>
      <c r="H94" s="234" t="s">
        <v>158</v>
      </c>
      <c r="I94" s="235">
        <v>35</v>
      </c>
      <c r="J94" s="227"/>
      <c r="K94" s="139">
        <f t="shared" ref="K94" si="19">J94*I94</f>
        <v>0</v>
      </c>
      <c r="L94" s="10"/>
      <c r="M94" s="5"/>
    </row>
    <row r="95" spans="1:13" ht="30" customHeight="1" thickBot="1">
      <c r="A95" s="5"/>
      <c r="B95" s="9"/>
      <c r="C95" s="219">
        <v>2.19</v>
      </c>
      <c r="D95" s="220"/>
      <c r="E95" s="220"/>
      <c r="F95" s="220"/>
      <c r="G95" s="220" t="s">
        <v>231</v>
      </c>
      <c r="H95" s="220"/>
      <c r="I95" s="221"/>
      <c r="J95" s="222"/>
      <c r="K95" s="223"/>
      <c r="L95" s="10"/>
      <c r="M95" s="5"/>
    </row>
    <row r="96" spans="1:13" ht="30" customHeight="1" thickBot="1">
      <c r="A96" s="5"/>
      <c r="B96" s="9"/>
      <c r="C96" s="237" t="s">
        <v>195</v>
      </c>
      <c r="D96" s="136"/>
      <c r="E96" s="136"/>
      <c r="F96" s="136"/>
      <c r="G96" s="236" t="s">
        <v>232</v>
      </c>
      <c r="H96" s="234" t="s">
        <v>96</v>
      </c>
      <c r="I96" s="235">
        <v>75</v>
      </c>
      <c r="J96" s="227"/>
      <c r="K96" s="139">
        <f t="shared" ref="K96" si="20">J96*I96</f>
        <v>0</v>
      </c>
      <c r="L96" s="10"/>
      <c r="M96" s="5"/>
    </row>
    <row r="97" spans="1:13" ht="30" customHeight="1" thickBot="1">
      <c r="A97" s="5"/>
      <c r="B97" s="9"/>
      <c r="C97" s="219" t="s">
        <v>196</v>
      </c>
      <c r="D97" s="220"/>
      <c r="E97" s="220"/>
      <c r="F97" s="220"/>
      <c r="G97" s="220" t="s">
        <v>233</v>
      </c>
      <c r="H97" s="220"/>
      <c r="I97" s="221"/>
      <c r="J97" s="222"/>
      <c r="K97" s="223"/>
      <c r="L97" s="10"/>
      <c r="M97" s="5"/>
    </row>
    <row r="98" spans="1:13" s="5" customFormat="1" ht="30" customHeight="1">
      <c r="B98" s="9"/>
      <c r="C98" s="150" t="s">
        <v>197</v>
      </c>
      <c r="D98" s="146"/>
      <c r="E98" s="146"/>
      <c r="F98" s="146"/>
      <c r="G98" s="147" t="s">
        <v>234</v>
      </c>
      <c r="H98" s="146" t="s">
        <v>235</v>
      </c>
      <c r="I98" s="137">
        <v>1</v>
      </c>
      <c r="J98" s="138"/>
      <c r="K98" s="139">
        <f t="shared" ref="K98" si="21">J98*I98</f>
        <v>0</v>
      </c>
      <c r="L98" s="10"/>
    </row>
    <row r="99" spans="1:13" ht="30" customHeight="1">
      <c r="B99" s="16"/>
      <c r="C99" s="150"/>
      <c r="D99" s="136"/>
      <c r="E99" s="136"/>
      <c r="F99" s="136"/>
      <c r="G99" s="144"/>
      <c r="H99" s="136"/>
      <c r="I99" s="137"/>
      <c r="J99" s="138"/>
      <c r="K99" s="138"/>
      <c r="L99" s="17"/>
    </row>
    <row r="100" spans="1:13" ht="30" customHeight="1" thickBot="1">
      <c r="A100" s="5"/>
      <c r="B100" s="9"/>
      <c r="C100" s="140" t="s">
        <v>18</v>
      </c>
      <c r="D100" s="148"/>
      <c r="E100" s="149"/>
      <c r="F100" s="148"/>
      <c r="G100" s="148"/>
      <c r="H100" s="148"/>
      <c r="I100" s="137"/>
      <c r="J100" s="148"/>
      <c r="K100" s="345">
        <f>SUM(K48:K99)</f>
        <v>0</v>
      </c>
      <c r="L100" s="10"/>
      <c r="M100" s="5"/>
    </row>
    <row r="101" spans="1:13" ht="30" customHeight="1" thickBot="1">
      <c r="A101" s="5"/>
      <c r="B101" s="9"/>
      <c r="C101" s="132"/>
      <c r="D101" s="133"/>
      <c r="E101" s="133"/>
      <c r="F101" s="133"/>
      <c r="G101" s="133" t="s">
        <v>236</v>
      </c>
      <c r="H101" s="133"/>
      <c r="I101" s="133"/>
      <c r="J101" s="133"/>
      <c r="K101" s="134"/>
      <c r="L101" s="10"/>
      <c r="M101" s="5"/>
    </row>
    <row r="102" spans="1:13" ht="30" customHeight="1" thickBot="1">
      <c r="A102" s="5"/>
      <c r="B102" s="9"/>
      <c r="C102" s="219">
        <v>3.3</v>
      </c>
      <c r="D102" s="220"/>
      <c r="E102" s="220"/>
      <c r="F102" s="220"/>
      <c r="G102" s="220" t="s">
        <v>94</v>
      </c>
      <c r="H102" s="220"/>
      <c r="I102" s="221"/>
      <c r="J102" s="222"/>
      <c r="K102" s="223"/>
      <c r="L102" s="10"/>
      <c r="M102" s="5"/>
    </row>
    <row r="103" spans="1:13" s="5" customFormat="1" ht="30" customHeight="1" thickBot="1">
      <c r="B103" s="9"/>
      <c r="C103" s="150" t="s">
        <v>237</v>
      </c>
      <c r="D103" s="146"/>
      <c r="E103" s="146"/>
      <c r="F103" s="146"/>
      <c r="G103" s="147" t="s">
        <v>95</v>
      </c>
      <c r="H103" s="146" t="s">
        <v>96</v>
      </c>
      <c r="I103" s="137">
        <v>6654</v>
      </c>
      <c r="J103" s="138"/>
      <c r="K103" s="139">
        <f t="shared" ref="K103" si="22">J103*I103</f>
        <v>0</v>
      </c>
      <c r="L103" s="10"/>
    </row>
    <row r="104" spans="1:13" s="5" customFormat="1" ht="30" customHeight="1" thickBot="1">
      <c r="B104" s="9"/>
      <c r="C104" s="321">
        <v>3.2</v>
      </c>
      <c r="D104" s="311"/>
      <c r="E104" s="311"/>
      <c r="F104" s="311"/>
      <c r="G104" s="311" t="s">
        <v>100</v>
      </c>
      <c r="H104" s="311"/>
      <c r="I104" s="312"/>
      <c r="J104" s="313"/>
      <c r="K104" s="314"/>
      <c r="L104" s="10"/>
    </row>
    <row r="105" spans="1:13" s="5" customFormat="1" ht="30" customHeight="1">
      <c r="B105" s="9"/>
      <c r="C105" s="315" t="s">
        <v>238</v>
      </c>
      <c r="D105" s="253"/>
      <c r="E105" s="253"/>
      <c r="F105" s="253"/>
      <c r="G105" s="349" t="s">
        <v>107</v>
      </c>
      <c r="H105" s="253" t="s">
        <v>106</v>
      </c>
      <c r="I105" s="318">
        <v>11</v>
      </c>
      <c r="J105" s="319"/>
      <c r="K105" s="320">
        <f t="shared" ref="K105:K107" si="23">J105*I105</f>
        <v>0</v>
      </c>
      <c r="L105" s="10"/>
    </row>
    <row r="106" spans="1:13" s="5" customFormat="1" ht="30" customHeight="1">
      <c r="B106" s="9"/>
      <c r="C106" s="135" t="s">
        <v>239</v>
      </c>
      <c r="D106" s="146"/>
      <c r="E106" s="146"/>
      <c r="F106" s="146"/>
      <c r="G106" s="147" t="s">
        <v>251</v>
      </c>
      <c r="H106" s="146" t="s">
        <v>106</v>
      </c>
      <c r="I106" s="137">
        <v>10</v>
      </c>
      <c r="J106" s="138"/>
      <c r="K106" s="139">
        <f t="shared" si="23"/>
        <v>0</v>
      </c>
      <c r="L106" s="10"/>
    </row>
    <row r="107" spans="1:13" s="5" customFormat="1" ht="30" customHeight="1" thickBot="1">
      <c r="B107" s="9"/>
      <c r="C107" s="353" t="s">
        <v>240</v>
      </c>
      <c r="D107" s="351"/>
      <c r="E107" s="351"/>
      <c r="F107" s="351"/>
      <c r="G107" s="352" t="s">
        <v>108</v>
      </c>
      <c r="H107" s="351" t="s">
        <v>106</v>
      </c>
      <c r="I107" s="249">
        <v>6</v>
      </c>
      <c r="J107" s="250"/>
      <c r="K107" s="354">
        <f t="shared" si="23"/>
        <v>0</v>
      </c>
      <c r="L107" s="10"/>
    </row>
    <row r="108" spans="1:13" s="5" customFormat="1" ht="30" customHeight="1" thickBot="1">
      <c r="B108" s="9"/>
      <c r="C108" s="328">
        <v>3.3</v>
      </c>
      <c r="D108" s="280"/>
      <c r="E108" s="280"/>
      <c r="F108" s="280"/>
      <c r="G108" s="280" t="s">
        <v>110</v>
      </c>
      <c r="H108" s="280"/>
      <c r="I108" s="279"/>
      <c r="J108" s="281"/>
      <c r="K108" s="282"/>
      <c r="L108" s="10"/>
    </row>
    <row r="109" spans="1:13" s="5" customFormat="1" ht="30" customHeight="1">
      <c r="B109" s="9"/>
      <c r="C109" s="315" t="s">
        <v>241</v>
      </c>
      <c r="D109" s="253"/>
      <c r="E109" s="253"/>
      <c r="F109" s="253"/>
      <c r="G109" s="349" t="s">
        <v>119</v>
      </c>
      <c r="H109" s="253" t="s">
        <v>106</v>
      </c>
      <c r="I109" s="318">
        <v>2</v>
      </c>
      <c r="J109" s="319"/>
      <c r="K109" s="320">
        <f t="shared" ref="K109:K111" si="24">J109*I109</f>
        <v>0</v>
      </c>
      <c r="L109" s="10"/>
    </row>
    <row r="110" spans="1:13" s="5" customFormat="1" ht="30" customHeight="1">
      <c r="B110" s="9"/>
      <c r="C110" s="158" t="s">
        <v>242</v>
      </c>
      <c r="D110" s="146"/>
      <c r="E110" s="146"/>
      <c r="F110" s="146"/>
      <c r="G110" s="147" t="s">
        <v>120</v>
      </c>
      <c r="H110" s="146" t="s">
        <v>106</v>
      </c>
      <c r="I110" s="137">
        <v>4</v>
      </c>
      <c r="J110" s="138"/>
      <c r="K110" s="145">
        <f t="shared" si="24"/>
        <v>0</v>
      </c>
      <c r="L110" s="10"/>
    </row>
    <row r="111" spans="1:13" s="5" customFormat="1" ht="30" customHeight="1" thickBot="1">
      <c r="B111" s="9"/>
      <c r="C111" s="246" t="s">
        <v>237</v>
      </c>
      <c r="D111" s="351"/>
      <c r="E111" s="351"/>
      <c r="F111" s="351"/>
      <c r="G111" s="352" t="s">
        <v>121</v>
      </c>
      <c r="H111" s="351" t="s">
        <v>106</v>
      </c>
      <c r="I111" s="249">
        <v>5</v>
      </c>
      <c r="J111" s="250"/>
      <c r="K111" s="251">
        <f t="shared" si="24"/>
        <v>0</v>
      </c>
      <c r="L111" s="10"/>
    </row>
    <row r="112" spans="1:13" s="5" customFormat="1" ht="30" customHeight="1" thickBot="1">
      <c r="B112" s="9"/>
      <c r="C112" s="328">
        <v>3.4</v>
      </c>
      <c r="D112" s="280"/>
      <c r="E112" s="280"/>
      <c r="F112" s="280"/>
      <c r="G112" s="280" t="s">
        <v>129</v>
      </c>
      <c r="H112" s="280"/>
      <c r="I112" s="279"/>
      <c r="J112" s="281"/>
      <c r="K112" s="282"/>
      <c r="L112" s="10"/>
    </row>
    <row r="113" spans="1:13" s="5" customFormat="1" ht="30" customHeight="1">
      <c r="B113" s="9"/>
      <c r="C113" s="315" t="s">
        <v>243</v>
      </c>
      <c r="D113" s="253"/>
      <c r="E113" s="253"/>
      <c r="F113" s="253"/>
      <c r="G113" s="349" t="s">
        <v>135</v>
      </c>
      <c r="H113" s="253" t="s">
        <v>106</v>
      </c>
      <c r="I113" s="318">
        <v>4</v>
      </c>
      <c r="J113" s="319"/>
      <c r="K113" s="320">
        <f t="shared" ref="K113:K116" si="25">J113*I113</f>
        <v>0</v>
      </c>
      <c r="L113" s="10"/>
    </row>
    <row r="114" spans="1:13" s="5" customFormat="1" ht="30" customHeight="1">
      <c r="B114" s="9"/>
      <c r="C114" s="158" t="s">
        <v>244</v>
      </c>
      <c r="D114" s="146"/>
      <c r="E114" s="146"/>
      <c r="F114" s="146"/>
      <c r="G114" s="147" t="s">
        <v>137</v>
      </c>
      <c r="H114" s="146" t="s">
        <v>106</v>
      </c>
      <c r="I114" s="137">
        <v>13</v>
      </c>
      <c r="J114" s="138"/>
      <c r="K114" s="145">
        <f t="shared" si="25"/>
        <v>0</v>
      </c>
      <c r="L114" s="10"/>
    </row>
    <row r="115" spans="1:13" s="5" customFormat="1" ht="30" customHeight="1">
      <c r="B115" s="9"/>
      <c r="C115" s="158" t="s">
        <v>245</v>
      </c>
      <c r="D115" s="146"/>
      <c r="E115" s="146"/>
      <c r="F115" s="146"/>
      <c r="G115" s="147" t="s">
        <v>252</v>
      </c>
      <c r="H115" s="146" t="s">
        <v>106</v>
      </c>
      <c r="I115" s="137">
        <v>11</v>
      </c>
      <c r="J115" s="138"/>
      <c r="K115" s="145">
        <f t="shared" si="25"/>
        <v>0</v>
      </c>
      <c r="L115" s="10"/>
    </row>
    <row r="116" spans="1:13" ht="30" customHeight="1" thickBot="1">
      <c r="A116" s="5"/>
      <c r="B116" s="9"/>
      <c r="C116" s="246" t="s">
        <v>246</v>
      </c>
      <c r="D116" s="247"/>
      <c r="E116" s="247"/>
      <c r="F116" s="247"/>
      <c r="G116" s="248" t="s">
        <v>127</v>
      </c>
      <c r="H116" s="247" t="s">
        <v>106</v>
      </c>
      <c r="I116" s="249">
        <v>62</v>
      </c>
      <c r="J116" s="350"/>
      <c r="K116" s="251">
        <f t="shared" si="25"/>
        <v>0</v>
      </c>
      <c r="L116" s="10"/>
      <c r="M116" s="5"/>
    </row>
    <row r="117" spans="1:13" ht="30" customHeight="1" thickBot="1">
      <c r="A117" s="5"/>
      <c r="B117" s="9"/>
      <c r="C117" s="283">
        <v>3.5</v>
      </c>
      <c r="D117" s="284"/>
      <c r="E117" s="284"/>
      <c r="F117" s="284"/>
      <c r="G117" s="284" t="s">
        <v>253</v>
      </c>
      <c r="H117" s="284"/>
      <c r="I117" s="285"/>
      <c r="J117" s="286"/>
      <c r="K117" s="287"/>
      <c r="L117" s="10"/>
      <c r="M117" s="5"/>
    </row>
    <row r="118" spans="1:13" ht="30" customHeight="1" thickBot="1">
      <c r="A118" s="5"/>
      <c r="B118" s="9"/>
      <c r="C118" s="135" t="s">
        <v>247</v>
      </c>
      <c r="D118" s="150"/>
      <c r="E118" s="150"/>
      <c r="F118" s="150"/>
      <c r="G118" s="151" t="s">
        <v>254</v>
      </c>
      <c r="H118" s="150" t="s">
        <v>106</v>
      </c>
      <c r="I118" s="137">
        <v>1</v>
      </c>
      <c r="J118" s="138"/>
      <c r="K118" s="139">
        <f t="shared" ref="K118" si="26">J118*I118</f>
        <v>0</v>
      </c>
      <c r="L118" s="10"/>
      <c r="M118" s="5"/>
    </row>
    <row r="119" spans="1:13" s="5" customFormat="1" ht="30" customHeight="1" thickBot="1">
      <c r="B119" s="9"/>
      <c r="C119" s="219">
        <v>3.6</v>
      </c>
      <c r="D119" s="220"/>
      <c r="E119" s="220"/>
      <c r="F119" s="220"/>
      <c r="G119" s="220" t="s">
        <v>141</v>
      </c>
      <c r="H119" s="220"/>
      <c r="I119" s="221"/>
      <c r="J119" s="222"/>
      <c r="K119" s="223"/>
      <c r="L119" s="10"/>
    </row>
    <row r="120" spans="1:13" ht="30" customHeight="1" thickBot="1">
      <c r="A120" s="5"/>
      <c r="B120" s="9"/>
      <c r="C120" s="135" t="s">
        <v>248</v>
      </c>
      <c r="D120" s="150"/>
      <c r="E120" s="150"/>
      <c r="F120" s="150"/>
      <c r="G120" s="151" t="s">
        <v>255</v>
      </c>
      <c r="H120" s="150" t="s">
        <v>106</v>
      </c>
      <c r="I120" s="137">
        <v>11</v>
      </c>
      <c r="J120" s="152"/>
      <c r="K120" s="139">
        <f t="shared" ref="K120" si="27">J120*I120</f>
        <v>0</v>
      </c>
      <c r="L120" s="10"/>
      <c r="M120" s="5"/>
    </row>
    <row r="121" spans="1:13" s="5" customFormat="1" ht="30" customHeight="1" thickBot="1">
      <c r="B121" s="9"/>
      <c r="C121" s="219">
        <v>3.7</v>
      </c>
      <c r="D121" s="220"/>
      <c r="E121" s="220"/>
      <c r="F121" s="220"/>
      <c r="G121" s="220" t="s">
        <v>145</v>
      </c>
      <c r="H121" s="220"/>
      <c r="I121" s="221"/>
      <c r="J121" s="222"/>
      <c r="K121" s="223"/>
      <c r="L121" s="10"/>
    </row>
    <row r="122" spans="1:13" ht="30" customHeight="1">
      <c r="A122" s="5"/>
      <c r="B122" s="9"/>
      <c r="C122" s="135" t="s">
        <v>249</v>
      </c>
      <c r="D122" s="150"/>
      <c r="E122" s="136"/>
      <c r="F122" s="150"/>
      <c r="G122" s="151" t="s">
        <v>146</v>
      </c>
      <c r="H122" s="150" t="s">
        <v>147</v>
      </c>
      <c r="I122" s="137">
        <v>4</v>
      </c>
      <c r="J122" s="138"/>
      <c r="K122" s="139">
        <f t="shared" ref="K122:K123" si="28">J122*I122</f>
        <v>0</v>
      </c>
      <c r="L122" s="10"/>
      <c r="M122" s="5"/>
    </row>
    <row r="123" spans="1:13" ht="30" customHeight="1">
      <c r="A123" s="5"/>
      <c r="B123" s="9"/>
      <c r="C123" s="135" t="s">
        <v>250</v>
      </c>
      <c r="D123" s="150"/>
      <c r="E123" s="150"/>
      <c r="F123" s="150"/>
      <c r="G123" s="151" t="s">
        <v>148</v>
      </c>
      <c r="H123" s="153" t="s">
        <v>147</v>
      </c>
      <c r="I123" s="137">
        <v>4</v>
      </c>
      <c r="J123" s="138"/>
      <c r="K123" s="139">
        <f t="shared" si="28"/>
        <v>0</v>
      </c>
      <c r="L123" s="10"/>
      <c r="M123" s="5"/>
    </row>
    <row r="124" spans="1:13" ht="30" customHeight="1" thickBot="1">
      <c r="A124" s="5"/>
      <c r="B124" s="9"/>
      <c r="C124" s="154" t="s">
        <v>18</v>
      </c>
      <c r="D124" s="155"/>
      <c r="E124" s="155"/>
      <c r="F124" s="155"/>
      <c r="G124" s="156"/>
      <c r="H124" s="155"/>
      <c r="I124" s="137"/>
      <c r="J124" s="157"/>
      <c r="K124" s="347">
        <f>SUM(K103:K123)</f>
        <v>0</v>
      </c>
      <c r="L124" s="10"/>
      <c r="M124" s="5"/>
    </row>
    <row r="125" spans="1:13" ht="30" customHeight="1" thickBot="1">
      <c r="A125" s="5"/>
      <c r="B125" s="9"/>
      <c r="C125" s="132"/>
      <c r="D125" s="133"/>
      <c r="E125" s="133"/>
      <c r="F125" s="133"/>
      <c r="G125" s="133" t="s">
        <v>256</v>
      </c>
      <c r="H125" s="133"/>
      <c r="I125" s="133"/>
      <c r="J125" s="133"/>
      <c r="K125" s="134"/>
      <c r="L125" s="10"/>
      <c r="M125" s="5"/>
    </row>
    <row r="126" spans="1:13" ht="30" customHeight="1" thickBot="1">
      <c r="A126" s="5"/>
      <c r="B126" s="9"/>
      <c r="C126" s="219">
        <v>4.0999999999999996</v>
      </c>
      <c r="D126" s="220"/>
      <c r="E126" s="220"/>
      <c r="F126" s="220"/>
      <c r="G126" s="220" t="s">
        <v>93</v>
      </c>
      <c r="H126" s="220"/>
      <c r="I126" s="221"/>
      <c r="J126" s="222"/>
      <c r="K126" s="223"/>
      <c r="L126" s="10"/>
      <c r="M126" s="5"/>
    </row>
    <row r="127" spans="1:13" ht="30" customHeight="1" thickBot="1">
      <c r="A127" s="5"/>
      <c r="B127" s="9"/>
      <c r="C127" s="135" t="s">
        <v>257</v>
      </c>
      <c r="D127" s="150"/>
      <c r="E127" s="150"/>
      <c r="F127" s="150"/>
      <c r="G127" s="151" t="s">
        <v>151</v>
      </c>
      <c r="H127" s="150" t="s">
        <v>152</v>
      </c>
      <c r="I127" s="137">
        <v>6654</v>
      </c>
      <c r="J127" s="138"/>
      <c r="K127" s="139">
        <f t="shared" ref="K127" si="29">J127*I127</f>
        <v>0</v>
      </c>
      <c r="L127" s="10"/>
      <c r="M127" s="5"/>
    </row>
    <row r="128" spans="1:13" ht="30" customHeight="1" thickBot="1">
      <c r="A128" s="5"/>
      <c r="B128" s="9"/>
      <c r="C128" s="219">
        <v>4.4000000000000004</v>
      </c>
      <c r="D128" s="220"/>
      <c r="E128" s="220"/>
      <c r="F128" s="220"/>
      <c r="G128" s="220" t="s">
        <v>153</v>
      </c>
      <c r="H128" s="220"/>
      <c r="I128" s="221"/>
      <c r="J128" s="222"/>
      <c r="K128" s="223"/>
      <c r="L128" s="10"/>
      <c r="M128" s="5"/>
    </row>
    <row r="129" spans="1:13" ht="30" customHeight="1">
      <c r="A129" s="5"/>
      <c r="B129" s="9"/>
      <c r="C129" s="135" t="s">
        <v>258</v>
      </c>
      <c r="D129" s="150"/>
      <c r="E129" s="150"/>
      <c r="F129" s="150"/>
      <c r="G129" s="151" t="s">
        <v>157</v>
      </c>
      <c r="H129" s="150" t="s">
        <v>158</v>
      </c>
      <c r="I129" s="137">
        <v>400</v>
      </c>
      <c r="J129" s="138"/>
      <c r="K129" s="139">
        <f t="shared" ref="K129:K131" si="30">J129*I129</f>
        <v>0</v>
      </c>
      <c r="L129" s="10"/>
      <c r="M129" s="5"/>
    </row>
    <row r="130" spans="1:13" ht="30" customHeight="1">
      <c r="A130" s="5"/>
      <c r="B130" s="9"/>
      <c r="C130" s="135" t="s">
        <v>259</v>
      </c>
      <c r="D130" s="150"/>
      <c r="E130" s="150"/>
      <c r="F130" s="150"/>
      <c r="G130" s="151" t="s">
        <v>159</v>
      </c>
      <c r="H130" s="150" t="s">
        <v>152</v>
      </c>
      <c r="I130" s="137">
        <v>400</v>
      </c>
      <c r="J130" s="138"/>
      <c r="K130" s="139">
        <f t="shared" si="30"/>
        <v>0</v>
      </c>
      <c r="L130" s="10"/>
      <c r="M130" s="5"/>
    </row>
    <row r="131" spans="1:13" ht="30" customHeight="1" thickBot="1">
      <c r="A131" s="5"/>
      <c r="B131" s="9"/>
      <c r="C131" s="135" t="s">
        <v>260</v>
      </c>
      <c r="D131" s="150"/>
      <c r="E131" s="150"/>
      <c r="F131" s="150"/>
      <c r="G131" s="151" t="s">
        <v>160</v>
      </c>
      <c r="H131" s="150" t="s">
        <v>158</v>
      </c>
      <c r="I131" s="137">
        <v>350</v>
      </c>
      <c r="J131" s="138"/>
      <c r="K131" s="139">
        <f t="shared" si="30"/>
        <v>0</v>
      </c>
      <c r="L131" s="10"/>
      <c r="M131" s="5"/>
    </row>
    <row r="132" spans="1:13" ht="30" customHeight="1" thickBot="1">
      <c r="A132" s="5"/>
      <c r="B132" s="9"/>
      <c r="C132" s="219"/>
      <c r="D132" s="220"/>
      <c r="E132" s="220"/>
      <c r="F132" s="220"/>
      <c r="G132" s="220" t="s">
        <v>162</v>
      </c>
      <c r="H132" s="220"/>
      <c r="I132" s="221"/>
      <c r="J132" s="222"/>
      <c r="K132" s="223"/>
      <c r="L132" s="10"/>
      <c r="M132" s="5"/>
    </row>
    <row r="133" spans="1:13" ht="30" customHeight="1" thickBot="1">
      <c r="A133" s="5"/>
      <c r="B133" s="9"/>
      <c r="C133" s="219">
        <v>4.3</v>
      </c>
      <c r="D133" s="220"/>
      <c r="E133" s="220"/>
      <c r="F133" s="220"/>
      <c r="G133" s="220" t="s">
        <v>161</v>
      </c>
      <c r="H133" s="220"/>
      <c r="I133" s="221"/>
      <c r="J133" s="222"/>
      <c r="K133" s="223"/>
      <c r="L133" s="10"/>
      <c r="M133" s="5"/>
    </row>
    <row r="134" spans="1:13" ht="30" customHeight="1">
      <c r="A134" s="5"/>
      <c r="B134" s="9"/>
      <c r="C134" s="135" t="s">
        <v>261</v>
      </c>
      <c r="D134" s="150"/>
      <c r="E134" s="150"/>
      <c r="F134" s="150"/>
      <c r="G134" s="151" t="s">
        <v>165</v>
      </c>
      <c r="H134" s="150" t="s">
        <v>166</v>
      </c>
      <c r="I134" s="137">
        <v>498.79999999999973</v>
      </c>
      <c r="J134" s="138"/>
      <c r="K134" s="139">
        <f t="shared" ref="K134:K137" si="31">J134*I134</f>
        <v>0</v>
      </c>
      <c r="L134" s="10"/>
      <c r="M134" s="5"/>
    </row>
    <row r="135" spans="1:13" ht="30" customHeight="1">
      <c r="A135" s="5"/>
      <c r="B135" s="9"/>
      <c r="C135" s="135" t="s">
        <v>262</v>
      </c>
      <c r="D135" s="150"/>
      <c r="E135" s="150"/>
      <c r="F135" s="150"/>
      <c r="G135" s="151" t="s">
        <v>167</v>
      </c>
      <c r="H135" s="150" t="s">
        <v>166</v>
      </c>
      <c r="I135" s="137">
        <v>3492.3999999999996</v>
      </c>
      <c r="J135" s="138"/>
      <c r="K135" s="139">
        <f t="shared" si="31"/>
        <v>0</v>
      </c>
      <c r="L135" s="10"/>
      <c r="M135" s="5"/>
    </row>
    <row r="136" spans="1:13" ht="30" customHeight="1">
      <c r="A136" s="5"/>
      <c r="B136" s="9"/>
      <c r="C136" s="135"/>
      <c r="D136" s="150"/>
      <c r="E136" s="150"/>
      <c r="F136" s="150"/>
      <c r="G136" s="151" t="s">
        <v>168</v>
      </c>
      <c r="H136" s="150" t="s">
        <v>169</v>
      </c>
      <c r="I136" s="137">
        <v>48260</v>
      </c>
      <c r="J136" s="138"/>
      <c r="K136" s="139">
        <f t="shared" si="31"/>
        <v>0</v>
      </c>
      <c r="L136" s="10"/>
      <c r="M136" s="5"/>
    </row>
    <row r="137" spans="1:13" ht="30" customHeight="1" thickBot="1">
      <c r="A137" s="5"/>
      <c r="B137" s="9"/>
      <c r="C137" s="135"/>
      <c r="D137" s="150"/>
      <c r="E137" s="150"/>
      <c r="F137" s="150"/>
      <c r="G137" s="151" t="s">
        <v>170</v>
      </c>
      <c r="H137" s="150" t="s">
        <v>166</v>
      </c>
      <c r="I137" s="137">
        <v>1742.2</v>
      </c>
      <c r="J137" s="138"/>
      <c r="K137" s="139">
        <f t="shared" si="31"/>
        <v>0</v>
      </c>
      <c r="L137" s="10"/>
      <c r="M137" s="5"/>
    </row>
    <row r="138" spans="1:13" ht="30" customHeight="1" thickBot="1">
      <c r="A138" s="5"/>
      <c r="B138" s="9"/>
      <c r="C138" s="219">
        <v>4.4000000000000004</v>
      </c>
      <c r="D138" s="220"/>
      <c r="E138" s="220"/>
      <c r="F138" s="220"/>
      <c r="G138" s="220" t="s">
        <v>171</v>
      </c>
      <c r="H138" s="220"/>
      <c r="I138" s="221"/>
      <c r="J138" s="222"/>
      <c r="K138" s="223"/>
      <c r="L138" s="10"/>
      <c r="M138" s="5"/>
    </row>
    <row r="139" spans="1:13" ht="30" customHeight="1" thickBot="1">
      <c r="A139" s="5"/>
      <c r="B139" s="9"/>
      <c r="C139" s="135" t="s">
        <v>263</v>
      </c>
      <c r="D139" s="150"/>
      <c r="E139" s="150"/>
      <c r="F139" s="150"/>
      <c r="G139" s="151" t="s">
        <v>173</v>
      </c>
      <c r="H139" s="150" t="s">
        <v>152</v>
      </c>
      <c r="I139" s="137">
        <v>6654</v>
      </c>
      <c r="J139" s="138"/>
      <c r="K139" s="139">
        <f t="shared" ref="K139" si="32">J139*I139</f>
        <v>0</v>
      </c>
      <c r="L139" s="10"/>
      <c r="M139" s="5"/>
    </row>
    <row r="140" spans="1:13" ht="30" customHeight="1" thickBot="1">
      <c r="A140" s="5"/>
      <c r="B140" s="9"/>
      <c r="C140" s="219">
        <v>4.5</v>
      </c>
      <c r="D140" s="220"/>
      <c r="E140" s="220"/>
      <c r="F140" s="220"/>
      <c r="G140" s="220" t="s">
        <v>198</v>
      </c>
      <c r="H140" s="220"/>
      <c r="I140" s="221"/>
      <c r="J140" s="222"/>
      <c r="K140" s="223"/>
      <c r="L140" s="10"/>
      <c r="M140" s="5"/>
    </row>
    <row r="141" spans="1:13" ht="30" customHeight="1" thickBot="1">
      <c r="A141" s="5"/>
      <c r="B141" s="9"/>
      <c r="C141" s="135" t="s">
        <v>264</v>
      </c>
      <c r="D141" s="150"/>
      <c r="E141" s="150"/>
      <c r="F141" s="150"/>
      <c r="G141" s="151" t="s">
        <v>199</v>
      </c>
      <c r="H141" s="150" t="s">
        <v>166</v>
      </c>
      <c r="I141" s="137">
        <v>538.4</v>
      </c>
      <c r="J141" s="138"/>
      <c r="K141" s="139">
        <f t="shared" ref="K141" si="33">J141*I141</f>
        <v>0</v>
      </c>
      <c r="L141" s="10"/>
      <c r="M141" s="5"/>
    </row>
    <row r="142" spans="1:13" ht="30" customHeight="1" thickBot="1">
      <c r="A142" s="5"/>
      <c r="B142" s="9"/>
      <c r="C142" s="219">
        <v>4.5999999999999996</v>
      </c>
      <c r="D142" s="220"/>
      <c r="E142" s="220"/>
      <c r="F142" s="220"/>
      <c r="G142" s="220" t="s">
        <v>200</v>
      </c>
      <c r="H142" s="220"/>
      <c r="I142" s="221"/>
      <c r="J142" s="222"/>
      <c r="K142" s="223"/>
      <c r="L142" s="10"/>
      <c r="M142" s="5"/>
    </row>
    <row r="143" spans="1:13" ht="30" customHeight="1">
      <c r="A143" s="5"/>
      <c r="B143" s="9"/>
      <c r="C143" s="135" t="s">
        <v>265</v>
      </c>
      <c r="D143" s="150"/>
      <c r="E143" s="150"/>
      <c r="F143" s="150"/>
      <c r="G143" s="151" t="s">
        <v>201</v>
      </c>
      <c r="H143" s="150" t="s">
        <v>166</v>
      </c>
      <c r="I143" s="137">
        <v>1203.8</v>
      </c>
      <c r="J143" s="138"/>
      <c r="K143" s="139">
        <f t="shared" ref="K143:K145" si="34">J143*I143</f>
        <v>0</v>
      </c>
      <c r="L143" s="10"/>
      <c r="M143" s="5"/>
    </row>
    <row r="144" spans="1:13" ht="30" customHeight="1">
      <c r="A144" s="5"/>
      <c r="B144" s="9"/>
      <c r="C144" s="135" t="s">
        <v>266</v>
      </c>
      <c r="D144" s="150"/>
      <c r="E144" s="150"/>
      <c r="F144" s="150"/>
      <c r="G144" s="151" t="s">
        <v>202</v>
      </c>
      <c r="H144" s="150" t="s">
        <v>166</v>
      </c>
      <c r="I144" s="137">
        <v>2102.6999999999998</v>
      </c>
      <c r="J144" s="138"/>
      <c r="K144" s="139">
        <f t="shared" si="34"/>
        <v>0</v>
      </c>
      <c r="L144" s="10"/>
      <c r="M144" s="5"/>
    </row>
    <row r="145" spans="1:13" ht="30" customHeight="1" thickBot="1">
      <c r="A145" s="5"/>
      <c r="B145" s="9"/>
      <c r="C145" s="135"/>
      <c r="D145" s="150"/>
      <c r="E145" s="150"/>
      <c r="F145" s="150"/>
      <c r="G145" s="151" t="s">
        <v>203</v>
      </c>
      <c r="H145" s="150" t="s">
        <v>204</v>
      </c>
      <c r="I145" s="137">
        <v>26079.600000000002</v>
      </c>
      <c r="J145" s="138"/>
      <c r="K145" s="139">
        <f t="shared" si="34"/>
        <v>0</v>
      </c>
      <c r="L145" s="10"/>
      <c r="M145" s="5"/>
    </row>
    <row r="146" spans="1:13" ht="30" customHeight="1" thickBot="1">
      <c r="A146" s="5"/>
      <c r="B146" s="9"/>
      <c r="C146" s="219">
        <v>4.7</v>
      </c>
      <c r="D146" s="220"/>
      <c r="E146" s="220"/>
      <c r="F146" s="220"/>
      <c r="G146" s="220" t="s">
        <v>205</v>
      </c>
      <c r="H146" s="220"/>
      <c r="I146" s="221"/>
      <c r="J146" s="222"/>
      <c r="K146" s="223"/>
      <c r="L146" s="10"/>
      <c r="M146" s="5"/>
    </row>
    <row r="147" spans="1:13" ht="30" customHeight="1" thickBot="1">
      <c r="A147" s="5"/>
      <c r="B147" s="9"/>
      <c r="C147" s="135" t="s">
        <v>267</v>
      </c>
      <c r="D147" s="150"/>
      <c r="E147" s="150"/>
      <c r="F147" s="150"/>
      <c r="G147" s="151" t="s">
        <v>206</v>
      </c>
      <c r="H147" s="150" t="s">
        <v>158</v>
      </c>
      <c r="I147" s="137">
        <v>400</v>
      </c>
      <c r="J147" s="138"/>
      <c r="K147" s="139">
        <f t="shared" ref="K147" si="35">J147*I147</f>
        <v>0</v>
      </c>
      <c r="L147" s="10"/>
      <c r="M147" s="5"/>
    </row>
    <row r="148" spans="1:13" ht="30" customHeight="1" thickBot="1">
      <c r="A148" s="5"/>
      <c r="B148" s="9"/>
      <c r="C148" s="219">
        <v>4.8</v>
      </c>
      <c r="D148" s="220"/>
      <c r="E148" s="220"/>
      <c r="F148" s="220"/>
      <c r="G148" s="220" t="s">
        <v>207</v>
      </c>
      <c r="H148" s="220"/>
      <c r="I148" s="221"/>
      <c r="J148" s="222"/>
      <c r="K148" s="223"/>
      <c r="L148" s="10"/>
      <c r="M148" s="5"/>
    </row>
    <row r="149" spans="1:13" ht="30" customHeight="1" thickBot="1">
      <c r="A149" s="5"/>
      <c r="B149" s="9"/>
      <c r="C149" s="135" t="s">
        <v>268</v>
      </c>
      <c r="D149" s="150"/>
      <c r="E149" s="150"/>
      <c r="F149" s="150"/>
      <c r="G149" s="151" t="s">
        <v>208</v>
      </c>
      <c r="H149" s="150" t="s">
        <v>152</v>
      </c>
      <c r="I149" s="137">
        <v>400</v>
      </c>
      <c r="J149" s="138"/>
      <c r="K149" s="139">
        <f t="shared" ref="K149" si="36">J149*I149</f>
        <v>0</v>
      </c>
      <c r="L149" s="10"/>
      <c r="M149" s="5"/>
    </row>
    <row r="150" spans="1:13" ht="30" customHeight="1" thickBot="1">
      <c r="A150" s="5"/>
      <c r="B150" s="9"/>
      <c r="C150" s="219">
        <v>4.9000000000000004</v>
      </c>
      <c r="D150" s="220"/>
      <c r="E150" s="220"/>
      <c r="F150" s="220"/>
      <c r="G150" s="220" t="s">
        <v>209</v>
      </c>
      <c r="H150" s="220"/>
      <c r="I150" s="221"/>
      <c r="J150" s="222"/>
      <c r="K150" s="223"/>
      <c r="L150" s="10"/>
      <c r="M150" s="5"/>
    </row>
    <row r="151" spans="1:13" ht="30" customHeight="1" thickBot="1">
      <c r="A151" s="5"/>
      <c r="B151" s="9"/>
      <c r="C151" s="135" t="s">
        <v>269</v>
      </c>
      <c r="D151" s="150"/>
      <c r="E151" s="150"/>
      <c r="F151" s="150"/>
      <c r="G151" s="151" t="s">
        <v>210</v>
      </c>
      <c r="H151" s="150" t="s">
        <v>147</v>
      </c>
      <c r="I151" s="137">
        <v>27</v>
      </c>
      <c r="J151" s="138"/>
      <c r="K151" s="139">
        <f t="shared" ref="K151" si="37">J151*I151</f>
        <v>0</v>
      </c>
      <c r="L151" s="10"/>
      <c r="M151" s="5"/>
    </row>
    <row r="152" spans="1:13" ht="30" customHeight="1" thickBot="1">
      <c r="A152" s="5"/>
      <c r="B152" s="9"/>
      <c r="C152" s="219">
        <v>4.1100000000000003</v>
      </c>
      <c r="D152" s="220"/>
      <c r="E152" s="220"/>
      <c r="F152" s="220"/>
      <c r="G152" s="220" t="s">
        <v>213</v>
      </c>
      <c r="H152" s="220"/>
      <c r="I152" s="221"/>
      <c r="J152" s="222"/>
      <c r="K152" s="223"/>
      <c r="L152" s="10"/>
      <c r="M152" s="5"/>
    </row>
    <row r="153" spans="1:13" ht="30" customHeight="1" thickBot="1">
      <c r="A153" s="5"/>
      <c r="B153" s="9"/>
      <c r="C153" s="135" t="s">
        <v>270</v>
      </c>
      <c r="D153" s="150"/>
      <c r="E153" s="150"/>
      <c r="F153" s="150"/>
      <c r="G153" s="151" t="s">
        <v>214</v>
      </c>
      <c r="H153" s="150" t="s">
        <v>166</v>
      </c>
      <c r="I153" s="137">
        <v>20</v>
      </c>
      <c r="J153" s="138"/>
      <c r="K153" s="139">
        <f t="shared" ref="K153" si="38">J153*I153</f>
        <v>0</v>
      </c>
      <c r="L153" s="10"/>
      <c r="M153" s="5"/>
    </row>
    <row r="154" spans="1:13" ht="30" customHeight="1" thickBot="1">
      <c r="A154" s="5"/>
      <c r="B154" s="9"/>
      <c r="C154" s="219">
        <v>4.1399999999999997</v>
      </c>
      <c r="D154" s="220"/>
      <c r="E154" s="220"/>
      <c r="F154" s="220"/>
      <c r="G154" s="220" t="s">
        <v>215</v>
      </c>
      <c r="H154" s="220"/>
      <c r="I154" s="221"/>
      <c r="J154" s="222"/>
      <c r="K154" s="223"/>
      <c r="L154" s="10"/>
      <c r="M154" s="5"/>
    </row>
    <row r="155" spans="1:13" ht="30" customHeight="1">
      <c r="A155" s="5"/>
      <c r="B155" s="9"/>
      <c r="C155" s="135" t="s">
        <v>271</v>
      </c>
      <c r="D155" s="150"/>
      <c r="E155" s="150"/>
      <c r="F155" s="150"/>
      <c r="G155" s="151" t="s">
        <v>217</v>
      </c>
      <c r="H155" s="150" t="s">
        <v>106</v>
      </c>
      <c r="I155" s="137">
        <v>11</v>
      </c>
      <c r="J155" s="138"/>
      <c r="K155" s="139">
        <f t="shared" ref="K155:K157" si="39">J155*I155</f>
        <v>0</v>
      </c>
      <c r="L155" s="10"/>
      <c r="M155" s="5"/>
    </row>
    <row r="156" spans="1:13" ht="30" customHeight="1">
      <c r="A156" s="5"/>
      <c r="B156" s="9"/>
      <c r="C156" s="135" t="s">
        <v>272</v>
      </c>
      <c r="D156" s="150"/>
      <c r="E156" s="150"/>
      <c r="F156" s="150"/>
      <c r="G156" s="151" t="s">
        <v>288</v>
      </c>
      <c r="H156" s="150" t="s">
        <v>106</v>
      </c>
      <c r="I156" s="137">
        <v>10</v>
      </c>
      <c r="J156" s="138"/>
      <c r="K156" s="139">
        <f t="shared" si="39"/>
        <v>0</v>
      </c>
      <c r="L156" s="10"/>
      <c r="M156" s="5"/>
    </row>
    <row r="157" spans="1:13" ht="30" customHeight="1" thickBot="1">
      <c r="A157" s="5"/>
      <c r="B157" s="9"/>
      <c r="C157" s="135" t="s">
        <v>273</v>
      </c>
      <c r="D157" s="150"/>
      <c r="E157" s="150"/>
      <c r="F157" s="150"/>
      <c r="G157" s="151" t="s">
        <v>218</v>
      </c>
      <c r="H157" s="150" t="s">
        <v>106</v>
      </c>
      <c r="I157" s="137">
        <v>6</v>
      </c>
      <c r="J157" s="138"/>
      <c r="K157" s="139">
        <f t="shared" si="39"/>
        <v>0</v>
      </c>
      <c r="L157" s="10"/>
      <c r="M157" s="5"/>
    </row>
    <row r="158" spans="1:13" ht="48.6" customHeight="1" thickBot="1">
      <c r="A158" s="5"/>
      <c r="B158" s="9"/>
      <c r="C158" s="219">
        <v>4.13</v>
      </c>
      <c r="D158" s="220"/>
      <c r="E158" s="220"/>
      <c r="F158" s="220"/>
      <c r="G158" s="327" t="s">
        <v>289</v>
      </c>
      <c r="H158" s="220"/>
      <c r="I158" s="221"/>
      <c r="J158" s="222"/>
      <c r="K158" s="223"/>
      <c r="L158" s="10"/>
      <c r="M158" s="5"/>
    </row>
    <row r="159" spans="1:13" ht="30" customHeight="1" thickBot="1">
      <c r="A159" s="5"/>
      <c r="B159" s="9"/>
      <c r="C159" s="135" t="s">
        <v>274</v>
      </c>
      <c r="D159" s="150"/>
      <c r="E159" s="150"/>
      <c r="F159" s="150"/>
      <c r="G159" s="151" t="s">
        <v>254</v>
      </c>
      <c r="H159" s="150" t="s">
        <v>106</v>
      </c>
      <c r="I159" s="137">
        <v>1</v>
      </c>
      <c r="J159" s="138"/>
      <c r="K159" s="139">
        <f t="shared" ref="K159" si="40">J159*I159</f>
        <v>0</v>
      </c>
      <c r="L159" s="10"/>
      <c r="M159" s="5"/>
    </row>
    <row r="160" spans="1:13" ht="42" thickBot="1">
      <c r="A160" s="5"/>
      <c r="B160" s="9"/>
      <c r="C160" s="219">
        <v>4.1399999999999997</v>
      </c>
      <c r="D160" s="220"/>
      <c r="E160" s="220"/>
      <c r="F160" s="220"/>
      <c r="G160" s="327" t="s">
        <v>220</v>
      </c>
      <c r="H160" s="220"/>
      <c r="I160" s="221"/>
      <c r="J160" s="222"/>
      <c r="K160" s="223"/>
      <c r="L160" s="10"/>
      <c r="M160" s="5"/>
    </row>
    <row r="161" spans="1:13" ht="30" customHeight="1" thickBot="1">
      <c r="A161" s="5"/>
      <c r="B161" s="9"/>
      <c r="C161" s="135" t="s">
        <v>271</v>
      </c>
      <c r="D161" s="150"/>
      <c r="E161" s="150"/>
      <c r="F161" s="150"/>
      <c r="G161" s="151" t="s">
        <v>221</v>
      </c>
      <c r="H161" s="150" t="s">
        <v>106</v>
      </c>
      <c r="I161" s="137">
        <v>11</v>
      </c>
      <c r="J161" s="138"/>
      <c r="K161" s="139">
        <f t="shared" ref="K161" si="41">J161*I161</f>
        <v>0</v>
      </c>
      <c r="L161" s="10"/>
      <c r="M161" s="5"/>
    </row>
    <row r="162" spans="1:13" ht="30" customHeight="1" thickBot="1">
      <c r="A162" s="5"/>
      <c r="B162" s="9"/>
      <c r="C162" s="219">
        <v>4.1500000000000004</v>
      </c>
      <c r="D162" s="220"/>
      <c r="E162" s="220"/>
      <c r="F162" s="220"/>
      <c r="G162" s="220" t="s">
        <v>222</v>
      </c>
      <c r="H162" s="220"/>
      <c r="I162" s="221"/>
      <c r="J162" s="222"/>
      <c r="K162" s="223"/>
      <c r="L162" s="10"/>
      <c r="M162" s="5"/>
    </row>
    <row r="163" spans="1:13" ht="30" customHeight="1">
      <c r="A163" s="5"/>
      <c r="B163" s="9"/>
      <c r="C163" s="135" t="s">
        <v>275</v>
      </c>
      <c r="D163" s="150"/>
      <c r="E163" s="150"/>
      <c r="F163" s="150"/>
      <c r="G163" s="151" t="s">
        <v>137</v>
      </c>
      <c r="H163" s="150" t="s">
        <v>106</v>
      </c>
      <c r="I163" s="137">
        <v>13</v>
      </c>
      <c r="J163" s="138"/>
      <c r="K163" s="139">
        <f t="shared" ref="K163:K164" si="42">J163*I163</f>
        <v>0</v>
      </c>
      <c r="L163" s="10"/>
      <c r="M163" s="5"/>
    </row>
    <row r="164" spans="1:13" ht="30" customHeight="1" thickBot="1">
      <c r="A164" s="5"/>
      <c r="B164" s="9"/>
      <c r="C164" s="135" t="s">
        <v>276</v>
      </c>
      <c r="D164" s="150"/>
      <c r="E164" s="150"/>
      <c r="F164" s="150"/>
      <c r="G164" s="151" t="s">
        <v>252</v>
      </c>
      <c r="H164" s="150" t="s">
        <v>106</v>
      </c>
      <c r="I164" s="137">
        <v>11</v>
      </c>
      <c r="J164" s="138"/>
      <c r="K164" s="139">
        <f t="shared" si="42"/>
        <v>0</v>
      </c>
      <c r="L164" s="10"/>
      <c r="M164" s="5"/>
    </row>
    <row r="165" spans="1:13" ht="30" customHeight="1" thickBot="1">
      <c r="A165" s="5"/>
      <c r="B165" s="9"/>
      <c r="C165" s="219">
        <v>4.17</v>
      </c>
      <c r="D165" s="220"/>
      <c r="E165" s="220"/>
      <c r="F165" s="220"/>
      <c r="G165" s="220" t="s">
        <v>226</v>
      </c>
      <c r="H165" s="220"/>
      <c r="I165" s="221"/>
      <c r="J165" s="222"/>
      <c r="K165" s="223"/>
      <c r="L165" s="10"/>
      <c r="M165" s="5"/>
    </row>
    <row r="166" spans="1:13" ht="30" customHeight="1" thickBot="1">
      <c r="A166" s="5"/>
      <c r="B166" s="9"/>
      <c r="C166" s="135" t="s">
        <v>277</v>
      </c>
      <c r="D166" s="150"/>
      <c r="E166" s="150"/>
      <c r="F166" s="150"/>
      <c r="G166" s="151" t="s">
        <v>290</v>
      </c>
      <c r="H166" s="150" t="s">
        <v>291</v>
      </c>
      <c r="I166" s="137">
        <v>65</v>
      </c>
      <c r="J166" s="138"/>
      <c r="K166" s="139">
        <f t="shared" ref="K166" si="43">J166*I166</f>
        <v>0</v>
      </c>
      <c r="L166" s="10"/>
      <c r="M166" s="5"/>
    </row>
    <row r="167" spans="1:13" ht="30" customHeight="1" thickBot="1">
      <c r="A167" s="5"/>
      <c r="B167" s="9"/>
      <c r="C167" s="219">
        <v>4.18</v>
      </c>
      <c r="D167" s="220"/>
      <c r="E167" s="220"/>
      <c r="F167" s="220"/>
      <c r="G167" s="220" t="s">
        <v>229</v>
      </c>
      <c r="H167" s="220"/>
      <c r="I167" s="221"/>
      <c r="J167" s="222"/>
      <c r="K167" s="223"/>
      <c r="L167" s="10"/>
      <c r="M167" s="5"/>
    </row>
    <row r="168" spans="1:13" ht="30" customHeight="1" thickBot="1">
      <c r="A168" s="5"/>
      <c r="B168" s="9"/>
      <c r="C168" s="135" t="s">
        <v>278</v>
      </c>
      <c r="D168" s="150"/>
      <c r="E168" s="150"/>
      <c r="F168" s="150"/>
      <c r="G168" s="151" t="s">
        <v>230</v>
      </c>
      <c r="H168" s="150" t="s">
        <v>158</v>
      </c>
      <c r="I168" s="137">
        <v>350</v>
      </c>
      <c r="J168" s="138"/>
      <c r="K168" s="139">
        <f t="shared" ref="K168" si="44">J168*I168</f>
        <v>0</v>
      </c>
      <c r="L168" s="10"/>
      <c r="M168" s="5"/>
    </row>
    <row r="169" spans="1:13" ht="30" customHeight="1" thickBot="1">
      <c r="A169" s="5"/>
      <c r="B169" s="9"/>
      <c r="C169" s="219"/>
      <c r="D169" s="220"/>
      <c r="E169" s="220"/>
      <c r="F169" s="220"/>
      <c r="G169" s="220" t="s">
        <v>292</v>
      </c>
      <c r="H169" s="220"/>
      <c r="I169" s="221"/>
      <c r="J169" s="222"/>
      <c r="K169" s="223"/>
      <c r="L169" s="10"/>
      <c r="M169" s="5"/>
    </row>
    <row r="170" spans="1:13" ht="30" customHeight="1" thickBot="1">
      <c r="A170" s="5"/>
      <c r="B170" s="9"/>
      <c r="C170" s="219">
        <v>4.1900000000000004</v>
      </c>
      <c r="D170" s="220"/>
      <c r="E170" s="220"/>
      <c r="F170" s="220"/>
      <c r="G170" s="220" t="s">
        <v>293</v>
      </c>
      <c r="H170" s="220"/>
      <c r="I170" s="221"/>
      <c r="J170" s="222"/>
      <c r="K170" s="223"/>
      <c r="L170" s="10"/>
      <c r="M170" s="5"/>
    </row>
    <row r="171" spans="1:13" ht="30" customHeight="1" thickBot="1">
      <c r="A171" s="5"/>
      <c r="B171" s="9"/>
      <c r="C171" s="135" t="s">
        <v>279</v>
      </c>
      <c r="D171" s="150"/>
      <c r="E171" s="150"/>
      <c r="F171" s="150"/>
      <c r="G171" s="151" t="s">
        <v>165</v>
      </c>
      <c r="H171" s="150" t="s">
        <v>166</v>
      </c>
      <c r="I171" s="137">
        <v>7.4</v>
      </c>
      <c r="J171" s="138"/>
      <c r="K171" s="139">
        <f t="shared" ref="K171" si="45">J171*I171</f>
        <v>0</v>
      </c>
      <c r="L171" s="10"/>
      <c r="M171" s="5"/>
    </row>
    <row r="172" spans="1:13" ht="30" customHeight="1" thickBot="1">
      <c r="A172" s="5"/>
      <c r="B172" s="9"/>
      <c r="C172" s="219" t="s">
        <v>280</v>
      </c>
      <c r="D172" s="220"/>
      <c r="E172" s="220"/>
      <c r="F172" s="220"/>
      <c r="G172" s="220" t="s">
        <v>200</v>
      </c>
      <c r="H172" s="220"/>
      <c r="I172" s="221"/>
      <c r="J172" s="222"/>
      <c r="K172" s="223"/>
      <c r="L172" s="10"/>
      <c r="M172" s="5"/>
    </row>
    <row r="173" spans="1:13" ht="30" customHeight="1" thickBot="1">
      <c r="A173" s="5"/>
      <c r="B173" s="9"/>
      <c r="C173" s="135" t="s">
        <v>281</v>
      </c>
      <c r="D173" s="150"/>
      <c r="E173" s="150"/>
      <c r="F173" s="150"/>
      <c r="G173" s="151" t="s">
        <v>201</v>
      </c>
      <c r="H173" s="150" t="s">
        <v>166</v>
      </c>
      <c r="I173" s="137">
        <v>4.4000000000000004</v>
      </c>
      <c r="J173" s="138"/>
      <c r="K173" s="139">
        <f t="shared" ref="K173" si="46">J173*I173</f>
        <v>0</v>
      </c>
      <c r="L173" s="10"/>
      <c r="M173" s="5"/>
    </row>
    <row r="174" spans="1:13" ht="30" customHeight="1" thickBot="1">
      <c r="A174" s="5"/>
      <c r="B174" s="9"/>
      <c r="C174" s="219">
        <v>4.21</v>
      </c>
      <c r="D174" s="220"/>
      <c r="E174" s="220"/>
      <c r="F174" s="220"/>
      <c r="G174" s="220" t="s">
        <v>294</v>
      </c>
      <c r="H174" s="220"/>
      <c r="I174" s="221"/>
      <c r="J174" s="222"/>
      <c r="K174" s="223"/>
      <c r="L174" s="10"/>
      <c r="M174" s="5"/>
    </row>
    <row r="175" spans="1:13" ht="30" customHeight="1" thickBot="1">
      <c r="A175" s="5"/>
      <c r="B175" s="9"/>
      <c r="C175" s="135" t="s">
        <v>282</v>
      </c>
      <c r="D175" s="150"/>
      <c r="E175" s="150"/>
      <c r="F175" s="150"/>
      <c r="G175" s="151" t="s">
        <v>295</v>
      </c>
      <c r="H175" s="150" t="s">
        <v>166</v>
      </c>
      <c r="I175" s="137">
        <v>1.7</v>
      </c>
      <c r="J175" s="138"/>
      <c r="K175" s="139">
        <f t="shared" ref="K175" si="47">J175*I175</f>
        <v>0</v>
      </c>
      <c r="L175" s="10"/>
      <c r="M175" s="5"/>
    </row>
    <row r="176" spans="1:13" ht="30" customHeight="1" thickBot="1">
      <c r="A176" s="5"/>
      <c r="B176" s="9"/>
      <c r="C176" s="219">
        <v>4.22</v>
      </c>
      <c r="D176" s="220"/>
      <c r="E176" s="220"/>
      <c r="F176" s="220"/>
      <c r="G176" s="220" t="s">
        <v>296</v>
      </c>
      <c r="H176" s="220"/>
      <c r="I176" s="221"/>
      <c r="J176" s="222"/>
      <c r="K176" s="223"/>
      <c r="L176" s="10"/>
      <c r="M176" s="5"/>
    </row>
    <row r="177" spans="1:13" ht="30" customHeight="1">
      <c r="A177" s="5"/>
      <c r="B177" s="9"/>
      <c r="C177" s="135" t="s">
        <v>283</v>
      </c>
      <c r="D177" s="150"/>
      <c r="E177" s="150"/>
      <c r="F177" s="150"/>
      <c r="G177" s="151" t="s">
        <v>297</v>
      </c>
      <c r="H177" s="150" t="s">
        <v>158</v>
      </c>
      <c r="I177" s="137">
        <v>4.2</v>
      </c>
      <c r="J177" s="138"/>
      <c r="K177" s="139">
        <f t="shared" ref="K177:K179" si="48">J177*I177</f>
        <v>0</v>
      </c>
      <c r="L177" s="10"/>
      <c r="M177" s="5"/>
    </row>
    <row r="178" spans="1:13" ht="30" customHeight="1">
      <c r="A178" s="5"/>
      <c r="B178" s="9"/>
      <c r="C178" s="135" t="s">
        <v>284</v>
      </c>
      <c r="D178" s="150"/>
      <c r="E178" s="150"/>
      <c r="F178" s="150"/>
      <c r="G178" s="151" t="s">
        <v>298</v>
      </c>
      <c r="H178" s="150" t="s">
        <v>166</v>
      </c>
      <c r="I178" s="137">
        <v>0.14000000000000001</v>
      </c>
      <c r="J178" s="138"/>
      <c r="K178" s="139">
        <f t="shared" si="48"/>
        <v>0</v>
      </c>
      <c r="L178" s="10"/>
      <c r="M178" s="5"/>
    </row>
    <row r="179" spans="1:13" ht="30" customHeight="1" thickBot="1">
      <c r="A179" s="5"/>
      <c r="B179" s="9"/>
      <c r="C179" s="135" t="s">
        <v>285</v>
      </c>
      <c r="D179" s="150"/>
      <c r="E179" s="150"/>
      <c r="F179" s="150"/>
      <c r="G179" s="151" t="s">
        <v>299</v>
      </c>
      <c r="H179" s="150" t="s">
        <v>166</v>
      </c>
      <c r="I179" s="137">
        <v>3</v>
      </c>
      <c r="J179" s="138"/>
      <c r="K179" s="139">
        <f t="shared" si="48"/>
        <v>0</v>
      </c>
      <c r="L179" s="10"/>
      <c r="M179" s="5"/>
    </row>
    <row r="180" spans="1:13" ht="30" customHeight="1" thickBot="1">
      <c r="A180" s="5"/>
      <c r="B180" s="9"/>
      <c r="C180" s="219">
        <v>4.2300000000000004</v>
      </c>
      <c r="D180" s="220"/>
      <c r="E180" s="220"/>
      <c r="F180" s="220"/>
      <c r="G180" s="220" t="s">
        <v>300</v>
      </c>
      <c r="H180" s="220"/>
      <c r="I180" s="221"/>
      <c r="J180" s="222"/>
      <c r="K180" s="223"/>
      <c r="L180" s="10"/>
      <c r="M180" s="5"/>
    </row>
    <row r="181" spans="1:13" ht="30" customHeight="1" thickBot="1">
      <c r="A181" s="5"/>
      <c r="B181" s="9"/>
      <c r="C181" s="135" t="s">
        <v>286</v>
      </c>
      <c r="D181" s="150"/>
      <c r="E181" s="150"/>
      <c r="F181" s="150"/>
      <c r="G181" s="151" t="s">
        <v>301</v>
      </c>
      <c r="H181" s="150" t="s">
        <v>302</v>
      </c>
      <c r="I181" s="137">
        <v>459</v>
      </c>
      <c r="J181" s="138"/>
      <c r="K181" s="139">
        <f t="shared" ref="K181" si="49">J181*I181</f>
        <v>0</v>
      </c>
      <c r="L181" s="10"/>
      <c r="M181" s="5"/>
    </row>
    <row r="182" spans="1:13" ht="30" customHeight="1" thickBot="1">
      <c r="A182" s="5"/>
      <c r="B182" s="9"/>
      <c r="C182" s="219">
        <v>4.24</v>
      </c>
      <c r="D182" s="220"/>
      <c r="E182" s="220"/>
      <c r="F182" s="220"/>
      <c r="G182" s="220" t="s">
        <v>303</v>
      </c>
      <c r="H182" s="220"/>
      <c r="I182" s="221"/>
      <c r="J182" s="222"/>
      <c r="K182" s="223"/>
      <c r="L182" s="10"/>
      <c r="M182" s="5"/>
    </row>
    <row r="183" spans="1:13" ht="30" customHeight="1">
      <c r="A183" s="5"/>
      <c r="B183" s="9"/>
      <c r="C183" s="135" t="s">
        <v>287</v>
      </c>
      <c r="D183" s="150"/>
      <c r="E183" s="150"/>
      <c r="F183" s="150"/>
      <c r="G183" s="151" t="s">
        <v>304</v>
      </c>
      <c r="H183" s="150" t="s">
        <v>302</v>
      </c>
      <c r="I183" s="137">
        <v>4620</v>
      </c>
      <c r="J183" s="138"/>
      <c r="K183" s="139">
        <f t="shared" ref="K183" si="50">J183*I183</f>
        <v>0</v>
      </c>
      <c r="L183" s="10"/>
      <c r="M183" s="5"/>
    </row>
    <row r="184" spans="1:13" ht="30" customHeight="1" thickBot="1">
      <c r="A184" s="5"/>
      <c r="B184" s="9"/>
      <c r="C184" s="140" t="s">
        <v>18</v>
      </c>
      <c r="D184" s="159"/>
      <c r="E184" s="159"/>
      <c r="F184" s="159"/>
      <c r="G184" s="160"/>
      <c r="H184" s="161"/>
      <c r="I184" s="137"/>
      <c r="J184" s="143"/>
      <c r="K184" s="345">
        <f>SUM(K127:K183)</f>
        <v>0</v>
      </c>
      <c r="L184" s="10"/>
      <c r="M184" s="5"/>
    </row>
    <row r="185" spans="1:13" ht="30" customHeight="1" thickBot="1">
      <c r="A185" s="5"/>
      <c r="B185" s="9"/>
      <c r="C185" s="132"/>
      <c r="D185" s="133"/>
      <c r="E185" s="133"/>
      <c r="F185" s="133"/>
      <c r="G185" s="133" t="s">
        <v>305</v>
      </c>
      <c r="H185" s="133"/>
      <c r="I185" s="133"/>
      <c r="J185" s="133"/>
      <c r="K185" s="134"/>
      <c r="L185" s="10"/>
      <c r="M185" s="5"/>
    </row>
    <row r="186" spans="1:13" ht="30" customHeight="1" thickBot="1">
      <c r="A186" s="5"/>
      <c r="B186" s="9"/>
      <c r="C186" s="321">
        <v>5.0999999999999996</v>
      </c>
      <c r="D186" s="311"/>
      <c r="E186" s="311"/>
      <c r="F186" s="311"/>
      <c r="G186" s="311" t="s">
        <v>94</v>
      </c>
      <c r="H186" s="311"/>
      <c r="I186" s="312"/>
      <c r="J186" s="313"/>
      <c r="K186" s="314"/>
      <c r="L186" s="10"/>
      <c r="M186" s="5"/>
    </row>
    <row r="187" spans="1:13" ht="30" customHeight="1">
      <c r="A187" s="5"/>
      <c r="B187" s="9"/>
      <c r="C187" s="315" t="s">
        <v>306</v>
      </c>
      <c r="D187" s="316"/>
      <c r="E187" s="316"/>
      <c r="F187" s="316"/>
      <c r="G187" s="317" t="s">
        <v>345</v>
      </c>
      <c r="H187" s="316" t="s">
        <v>96</v>
      </c>
      <c r="I187" s="318">
        <v>8474.4</v>
      </c>
      <c r="J187" s="319"/>
      <c r="K187" s="320">
        <f t="shared" ref="K187:K189" si="51">J187*I187</f>
        <v>0</v>
      </c>
      <c r="L187" s="10"/>
      <c r="M187" s="5"/>
    </row>
    <row r="188" spans="1:13" ht="30" customHeight="1" thickBot="1">
      <c r="A188" s="5"/>
      <c r="B188" s="9"/>
      <c r="C188" s="158" t="s">
        <v>307</v>
      </c>
      <c r="D188" s="150"/>
      <c r="E188" s="150"/>
      <c r="F188" s="331"/>
      <c r="G188" s="151" t="s">
        <v>346</v>
      </c>
      <c r="H188" s="150" t="s">
        <v>96</v>
      </c>
      <c r="I188" s="137">
        <v>566.70000000000005</v>
      </c>
      <c r="J188" s="138"/>
      <c r="K188" s="145">
        <f t="shared" si="51"/>
        <v>0</v>
      </c>
      <c r="L188" s="10"/>
      <c r="M188" s="5"/>
    </row>
    <row r="189" spans="1:13" ht="30" customHeight="1" thickBot="1">
      <c r="A189" s="5"/>
      <c r="B189" s="9"/>
      <c r="C189" s="246" t="s">
        <v>308</v>
      </c>
      <c r="D189" s="247"/>
      <c r="E189" s="329"/>
      <c r="F189" s="332"/>
      <c r="G189" s="330" t="s">
        <v>95</v>
      </c>
      <c r="H189" s="247" t="s">
        <v>96</v>
      </c>
      <c r="I189" s="249">
        <v>779.4</v>
      </c>
      <c r="J189" s="250"/>
      <c r="K189" s="251">
        <f t="shared" si="51"/>
        <v>0</v>
      </c>
      <c r="L189" s="10"/>
      <c r="M189" s="5"/>
    </row>
    <row r="190" spans="1:13" ht="30" customHeight="1" thickBot="1">
      <c r="A190" s="5"/>
      <c r="B190" s="9"/>
      <c r="C190" s="328">
        <v>5.2</v>
      </c>
      <c r="D190" s="280"/>
      <c r="E190" s="280"/>
      <c r="F190" s="280"/>
      <c r="G190" s="280" t="s">
        <v>347</v>
      </c>
      <c r="H190" s="280"/>
      <c r="I190" s="279"/>
      <c r="J190" s="281"/>
      <c r="K190" s="282"/>
      <c r="L190" s="10"/>
      <c r="M190" s="5"/>
    </row>
    <row r="191" spans="1:13" ht="30" customHeight="1">
      <c r="A191" s="5"/>
      <c r="B191" s="9"/>
      <c r="C191" s="315" t="s">
        <v>309</v>
      </c>
      <c r="D191" s="316"/>
      <c r="E191" s="316"/>
      <c r="F191" s="316"/>
      <c r="G191" s="317" t="s">
        <v>107</v>
      </c>
      <c r="H191" s="316" t="s">
        <v>106</v>
      </c>
      <c r="I191" s="318">
        <v>31</v>
      </c>
      <c r="J191" s="319"/>
      <c r="K191" s="320">
        <f t="shared" ref="K191:K193" si="52">J191*I191</f>
        <v>0</v>
      </c>
      <c r="L191" s="10"/>
      <c r="M191" s="5"/>
    </row>
    <row r="192" spans="1:13" ht="30" customHeight="1">
      <c r="A192" s="5"/>
      <c r="B192" s="9"/>
      <c r="C192" s="158" t="s">
        <v>310</v>
      </c>
      <c r="D192" s="150"/>
      <c r="E192" s="150"/>
      <c r="F192" s="150"/>
      <c r="G192" s="151" t="s">
        <v>251</v>
      </c>
      <c r="H192" s="150" t="s">
        <v>106</v>
      </c>
      <c r="I192" s="137">
        <v>2</v>
      </c>
      <c r="J192" s="138"/>
      <c r="K192" s="145">
        <f t="shared" si="52"/>
        <v>0</v>
      </c>
      <c r="L192" s="10"/>
      <c r="M192" s="5"/>
    </row>
    <row r="193" spans="1:13" ht="30" customHeight="1" thickBot="1">
      <c r="A193" s="5"/>
      <c r="B193" s="9"/>
      <c r="C193" s="246" t="s">
        <v>311</v>
      </c>
      <c r="D193" s="247"/>
      <c r="E193" s="247"/>
      <c r="F193" s="247"/>
      <c r="G193" s="248" t="s">
        <v>108</v>
      </c>
      <c r="H193" s="247" t="s">
        <v>106</v>
      </c>
      <c r="I193" s="249">
        <v>2</v>
      </c>
      <c r="J193" s="250"/>
      <c r="K193" s="251">
        <f t="shared" si="52"/>
        <v>0</v>
      </c>
      <c r="L193" s="10"/>
      <c r="M193" s="5"/>
    </row>
    <row r="194" spans="1:13" ht="30" customHeight="1">
      <c r="A194" s="5"/>
      <c r="B194" s="9"/>
      <c r="C194" s="328">
        <v>5.3</v>
      </c>
      <c r="D194" s="280"/>
      <c r="E194" s="280"/>
      <c r="F194" s="280"/>
      <c r="G194" s="280" t="s">
        <v>348</v>
      </c>
      <c r="H194" s="280"/>
      <c r="I194" s="279"/>
      <c r="J194" s="281"/>
      <c r="K194" s="282"/>
      <c r="L194" s="10"/>
      <c r="M194" s="5"/>
    </row>
    <row r="195" spans="1:13" ht="30" customHeight="1">
      <c r="A195" s="5"/>
      <c r="B195" s="9"/>
      <c r="C195" s="150" t="s">
        <v>312</v>
      </c>
      <c r="D195" s="150"/>
      <c r="E195" s="150"/>
      <c r="F195" s="150"/>
      <c r="G195" s="151" t="s">
        <v>349</v>
      </c>
      <c r="H195" s="150" t="s">
        <v>106</v>
      </c>
      <c r="I195" s="137">
        <v>2</v>
      </c>
      <c r="J195" s="138"/>
      <c r="K195" s="138">
        <f t="shared" ref="K195:K196" si="53">J195*I195</f>
        <v>0</v>
      </c>
      <c r="L195" s="10"/>
      <c r="M195" s="5"/>
    </row>
    <row r="196" spans="1:13" ht="30" customHeight="1">
      <c r="A196" s="5"/>
      <c r="B196" s="9"/>
      <c r="C196" s="150" t="s">
        <v>313</v>
      </c>
      <c r="D196" s="150"/>
      <c r="E196" s="150"/>
      <c r="F196" s="150"/>
      <c r="G196" s="151" t="s">
        <v>350</v>
      </c>
      <c r="H196" s="150" t="s">
        <v>106</v>
      </c>
      <c r="I196" s="137">
        <v>1</v>
      </c>
      <c r="J196" s="138"/>
      <c r="K196" s="138">
        <f t="shared" si="53"/>
        <v>0</v>
      </c>
      <c r="L196" s="10"/>
      <c r="M196" s="5"/>
    </row>
    <row r="197" spans="1:13" ht="30" customHeight="1" thickBot="1">
      <c r="A197" s="5"/>
      <c r="B197" s="9"/>
      <c r="C197" s="328">
        <v>5.4</v>
      </c>
      <c r="D197" s="280"/>
      <c r="E197" s="280"/>
      <c r="F197" s="280"/>
      <c r="G197" s="280" t="s">
        <v>351</v>
      </c>
      <c r="H197" s="280"/>
      <c r="I197" s="279"/>
      <c r="J197" s="281"/>
      <c r="K197" s="282"/>
      <c r="L197" s="10"/>
      <c r="M197" s="5"/>
    </row>
    <row r="198" spans="1:13" ht="30" customHeight="1">
      <c r="A198" s="5"/>
      <c r="B198" s="9"/>
      <c r="C198" s="315" t="s">
        <v>314</v>
      </c>
      <c r="D198" s="316"/>
      <c r="E198" s="316"/>
      <c r="F198" s="316"/>
      <c r="G198" s="317" t="s">
        <v>352</v>
      </c>
      <c r="H198" s="316" t="s">
        <v>106</v>
      </c>
      <c r="I198" s="318">
        <v>8</v>
      </c>
      <c r="J198" s="319"/>
      <c r="K198" s="320">
        <f t="shared" ref="K198:K201" si="54">J198*I198</f>
        <v>0</v>
      </c>
      <c r="L198" s="10"/>
      <c r="M198" s="5"/>
    </row>
    <row r="199" spans="1:13" ht="30" customHeight="1">
      <c r="A199" s="5"/>
      <c r="B199" s="9"/>
      <c r="C199" s="158" t="s">
        <v>315</v>
      </c>
      <c r="D199" s="150"/>
      <c r="E199" s="150"/>
      <c r="F199" s="150"/>
      <c r="G199" s="151" t="s">
        <v>353</v>
      </c>
      <c r="H199" s="150" t="s">
        <v>106</v>
      </c>
      <c r="I199" s="137">
        <v>22</v>
      </c>
      <c r="J199" s="138"/>
      <c r="K199" s="145">
        <f t="shared" si="54"/>
        <v>0</v>
      </c>
      <c r="L199" s="10"/>
      <c r="M199" s="5"/>
    </row>
    <row r="200" spans="1:13" ht="30" customHeight="1">
      <c r="A200" s="5"/>
      <c r="B200" s="9"/>
      <c r="C200" s="158" t="s">
        <v>316</v>
      </c>
      <c r="D200" s="150"/>
      <c r="E200" s="150"/>
      <c r="F200" s="150"/>
      <c r="G200" s="151" t="s">
        <v>354</v>
      </c>
      <c r="H200" s="150" t="s">
        <v>106</v>
      </c>
      <c r="I200" s="137">
        <v>3</v>
      </c>
      <c r="J200" s="138"/>
      <c r="K200" s="145">
        <f t="shared" si="54"/>
        <v>0</v>
      </c>
      <c r="L200" s="10"/>
      <c r="M200" s="5"/>
    </row>
    <row r="201" spans="1:13" ht="30" customHeight="1" thickBot="1">
      <c r="A201" s="5"/>
      <c r="B201" s="9"/>
      <c r="C201" s="246" t="s">
        <v>317</v>
      </c>
      <c r="D201" s="247"/>
      <c r="E201" s="247"/>
      <c r="F201" s="247"/>
      <c r="G201" s="248" t="s">
        <v>355</v>
      </c>
      <c r="H201" s="247" t="s">
        <v>106</v>
      </c>
      <c r="I201" s="249">
        <v>1</v>
      </c>
      <c r="J201" s="250"/>
      <c r="K201" s="251">
        <f t="shared" si="54"/>
        <v>0</v>
      </c>
      <c r="L201" s="10"/>
      <c r="M201" s="5"/>
    </row>
    <row r="202" spans="1:13" ht="30" customHeight="1" thickBot="1">
      <c r="A202" s="5"/>
      <c r="B202" s="9"/>
      <c r="C202" s="328">
        <v>5.5</v>
      </c>
      <c r="D202" s="280"/>
      <c r="E202" s="280"/>
      <c r="F202" s="280"/>
      <c r="G202" s="280" t="s">
        <v>356</v>
      </c>
      <c r="H202" s="280"/>
      <c r="I202" s="279"/>
      <c r="J202" s="281"/>
      <c r="K202" s="282"/>
      <c r="L202" s="10"/>
      <c r="M202" s="5"/>
    </row>
    <row r="203" spans="1:13" ht="30" customHeight="1">
      <c r="A203" s="5"/>
      <c r="B203" s="9"/>
      <c r="C203" s="315" t="s">
        <v>318</v>
      </c>
      <c r="D203" s="316"/>
      <c r="E203" s="316"/>
      <c r="F203" s="316"/>
      <c r="G203" s="317" t="s">
        <v>357</v>
      </c>
      <c r="H203" s="316" t="s">
        <v>106</v>
      </c>
      <c r="I203" s="318">
        <v>3</v>
      </c>
      <c r="J203" s="319"/>
      <c r="K203" s="320">
        <f t="shared" ref="K203:K205" si="55">J203*I203</f>
        <v>0</v>
      </c>
      <c r="L203" s="10"/>
      <c r="M203" s="5"/>
    </row>
    <row r="204" spans="1:13" ht="30" customHeight="1">
      <c r="A204" s="5"/>
      <c r="B204" s="9"/>
      <c r="C204" s="158" t="s">
        <v>319</v>
      </c>
      <c r="D204" s="150"/>
      <c r="E204" s="150"/>
      <c r="F204" s="150"/>
      <c r="G204" s="151" t="s">
        <v>358</v>
      </c>
      <c r="H204" s="150" t="s">
        <v>106</v>
      </c>
      <c r="I204" s="137">
        <v>1</v>
      </c>
      <c r="J204" s="138"/>
      <c r="K204" s="145">
        <f t="shared" si="55"/>
        <v>0</v>
      </c>
      <c r="L204" s="10"/>
      <c r="M204" s="5"/>
    </row>
    <row r="205" spans="1:13" ht="30" customHeight="1" thickBot="1">
      <c r="A205" s="5"/>
      <c r="B205" s="9"/>
      <c r="C205" s="246" t="s">
        <v>320</v>
      </c>
      <c r="D205" s="247"/>
      <c r="E205" s="247"/>
      <c r="F205" s="247"/>
      <c r="G205" s="248" t="s">
        <v>359</v>
      </c>
      <c r="H205" s="247" t="s">
        <v>106</v>
      </c>
      <c r="I205" s="249">
        <v>4</v>
      </c>
      <c r="J205" s="250"/>
      <c r="K205" s="251">
        <f t="shared" si="55"/>
        <v>0</v>
      </c>
      <c r="L205" s="10"/>
      <c r="M205" s="5"/>
    </row>
    <row r="206" spans="1:13" ht="30" customHeight="1" thickBot="1">
      <c r="A206" s="5"/>
      <c r="B206" s="9"/>
      <c r="C206" s="328">
        <v>5.6</v>
      </c>
      <c r="D206" s="280"/>
      <c r="E206" s="280"/>
      <c r="F206" s="280"/>
      <c r="G206" s="280" t="s">
        <v>360</v>
      </c>
      <c r="H206" s="280"/>
      <c r="I206" s="279"/>
      <c r="J206" s="281"/>
      <c r="K206" s="282"/>
      <c r="L206" s="10"/>
      <c r="M206" s="5"/>
    </row>
    <row r="207" spans="1:13" ht="30" customHeight="1">
      <c r="A207" s="5"/>
      <c r="B207" s="9"/>
      <c r="C207" s="315" t="s">
        <v>321</v>
      </c>
      <c r="D207" s="316"/>
      <c r="E207" s="316"/>
      <c r="F207" s="316"/>
      <c r="G207" s="317" t="s">
        <v>361</v>
      </c>
      <c r="H207" s="316" t="s">
        <v>106</v>
      </c>
      <c r="I207" s="318">
        <v>64</v>
      </c>
      <c r="J207" s="319"/>
      <c r="K207" s="320">
        <f t="shared" ref="K207:K212" si="56">J207*I207</f>
        <v>0</v>
      </c>
      <c r="L207" s="10"/>
      <c r="M207" s="5"/>
    </row>
    <row r="208" spans="1:13" ht="30" customHeight="1">
      <c r="A208" s="5"/>
      <c r="B208" s="9"/>
      <c r="C208" s="158" t="s">
        <v>322</v>
      </c>
      <c r="D208" s="150"/>
      <c r="E208" s="150"/>
      <c r="F208" s="150"/>
      <c r="G208" s="151" t="s">
        <v>362</v>
      </c>
      <c r="H208" s="150" t="s">
        <v>106</v>
      </c>
      <c r="I208" s="137">
        <v>4</v>
      </c>
      <c r="J208" s="138"/>
      <c r="K208" s="145">
        <f t="shared" si="56"/>
        <v>0</v>
      </c>
      <c r="L208" s="10"/>
      <c r="M208" s="5"/>
    </row>
    <row r="209" spans="1:13" ht="30" customHeight="1">
      <c r="A209" s="5"/>
      <c r="B209" s="9"/>
      <c r="C209" s="158" t="s">
        <v>323</v>
      </c>
      <c r="D209" s="150"/>
      <c r="E209" s="150"/>
      <c r="F209" s="150"/>
      <c r="G209" s="151" t="s">
        <v>363</v>
      </c>
      <c r="H209" s="150" t="s">
        <v>106</v>
      </c>
      <c r="I209" s="137">
        <v>3</v>
      </c>
      <c r="J209" s="138"/>
      <c r="K209" s="145">
        <f t="shared" si="56"/>
        <v>0</v>
      </c>
      <c r="L209" s="10"/>
      <c r="M209" s="5"/>
    </row>
    <row r="210" spans="1:13" ht="30" customHeight="1">
      <c r="A210" s="5"/>
      <c r="B210" s="9"/>
      <c r="C210" s="158" t="s">
        <v>324</v>
      </c>
      <c r="D210" s="150"/>
      <c r="E210" s="150"/>
      <c r="F210" s="150"/>
      <c r="G210" s="151" t="s">
        <v>364</v>
      </c>
      <c r="H210" s="150" t="s">
        <v>106</v>
      </c>
      <c r="I210" s="137">
        <v>9</v>
      </c>
      <c r="J210" s="138"/>
      <c r="K210" s="145">
        <f t="shared" si="56"/>
        <v>0</v>
      </c>
      <c r="L210" s="10"/>
      <c r="M210" s="5"/>
    </row>
    <row r="211" spans="1:13" ht="30" customHeight="1">
      <c r="A211" s="5"/>
      <c r="B211" s="9"/>
      <c r="C211" s="158" t="s">
        <v>325</v>
      </c>
      <c r="D211" s="150"/>
      <c r="E211" s="150"/>
      <c r="F211" s="150"/>
      <c r="G211" s="151" t="s">
        <v>365</v>
      </c>
      <c r="H211" s="150" t="s">
        <v>106</v>
      </c>
      <c r="I211" s="137">
        <v>1</v>
      </c>
      <c r="J211" s="138"/>
      <c r="K211" s="145">
        <f t="shared" si="56"/>
        <v>0</v>
      </c>
      <c r="L211" s="10"/>
      <c r="M211" s="5"/>
    </row>
    <row r="212" spans="1:13" ht="30" customHeight="1">
      <c r="A212" s="5"/>
      <c r="B212" s="9"/>
      <c r="C212" s="158" t="s">
        <v>326</v>
      </c>
      <c r="D212" s="150"/>
      <c r="E212" s="150"/>
      <c r="F212" s="150"/>
      <c r="G212" s="151" t="s">
        <v>366</v>
      </c>
      <c r="H212" s="150" t="s">
        <v>106</v>
      </c>
      <c r="I212" s="137">
        <v>11</v>
      </c>
      <c r="J212" s="138"/>
      <c r="K212" s="145">
        <f t="shared" si="56"/>
        <v>0</v>
      </c>
      <c r="L212" s="10"/>
      <c r="M212" s="5"/>
    </row>
    <row r="213" spans="1:13" ht="30" customHeight="1" thickBot="1">
      <c r="A213" s="5"/>
      <c r="B213" s="9"/>
      <c r="C213" s="328">
        <v>5.7</v>
      </c>
      <c r="D213" s="280"/>
      <c r="E213" s="280"/>
      <c r="F213" s="280"/>
      <c r="G213" s="280" t="s">
        <v>367</v>
      </c>
      <c r="H213" s="280"/>
      <c r="I213" s="279"/>
      <c r="J213" s="281"/>
      <c r="K213" s="282"/>
      <c r="L213" s="10"/>
      <c r="M213" s="5"/>
    </row>
    <row r="214" spans="1:13" ht="30" customHeight="1" thickBot="1">
      <c r="A214" s="5"/>
      <c r="B214" s="9"/>
      <c r="C214" s="333" t="s">
        <v>327</v>
      </c>
      <c r="D214" s="334"/>
      <c r="E214" s="334"/>
      <c r="F214" s="334"/>
      <c r="G214" s="335" t="s">
        <v>368</v>
      </c>
      <c r="H214" s="334" t="s">
        <v>106</v>
      </c>
      <c r="I214" s="336">
        <v>14</v>
      </c>
      <c r="J214" s="337"/>
      <c r="K214" s="338">
        <f t="shared" ref="K214" si="57">J214*I214</f>
        <v>0</v>
      </c>
      <c r="L214" s="10"/>
      <c r="M214" s="5"/>
    </row>
    <row r="215" spans="1:13" ht="30" customHeight="1" thickBot="1">
      <c r="A215" s="5"/>
      <c r="B215" s="9"/>
      <c r="C215" s="328">
        <v>5.8</v>
      </c>
      <c r="D215" s="280"/>
      <c r="E215" s="280"/>
      <c r="F215" s="280"/>
      <c r="G215" s="280" t="s">
        <v>129</v>
      </c>
      <c r="H215" s="280"/>
      <c r="I215" s="279"/>
      <c r="J215" s="281"/>
      <c r="K215" s="282"/>
      <c r="L215" s="10"/>
      <c r="M215" s="5"/>
    </row>
    <row r="216" spans="1:13" ht="30" customHeight="1">
      <c r="A216" s="5"/>
      <c r="B216" s="9"/>
      <c r="C216" s="315" t="s">
        <v>328</v>
      </c>
      <c r="D216" s="316"/>
      <c r="E216" s="316"/>
      <c r="F216" s="316"/>
      <c r="G216" s="317" t="s">
        <v>126</v>
      </c>
      <c r="H216" s="316" t="s">
        <v>106</v>
      </c>
      <c r="I216" s="318">
        <v>63</v>
      </c>
      <c r="J216" s="319"/>
      <c r="K216" s="320">
        <f t="shared" ref="K216:K218" si="58">J216*I216</f>
        <v>0</v>
      </c>
      <c r="L216" s="10"/>
      <c r="M216" s="5"/>
    </row>
    <row r="217" spans="1:13" ht="30" customHeight="1">
      <c r="A217" s="5"/>
      <c r="B217" s="9"/>
      <c r="C217" s="158" t="s">
        <v>329</v>
      </c>
      <c r="D217" s="150"/>
      <c r="E217" s="150"/>
      <c r="F217" s="150"/>
      <c r="G217" s="151" t="s">
        <v>369</v>
      </c>
      <c r="H217" s="150" t="s">
        <v>106</v>
      </c>
      <c r="I217" s="137">
        <v>2</v>
      </c>
      <c r="J217" s="138"/>
      <c r="K217" s="145">
        <f t="shared" si="58"/>
        <v>0</v>
      </c>
      <c r="L217" s="10"/>
      <c r="M217" s="5"/>
    </row>
    <row r="218" spans="1:13" ht="30" customHeight="1" thickBot="1">
      <c r="A218" s="5"/>
      <c r="B218" s="9"/>
      <c r="C218" s="246" t="s">
        <v>330</v>
      </c>
      <c r="D218" s="247"/>
      <c r="E218" s="247"/>
      <c r="F218" s="247"/>
      <c r="G218" s="248" t="s">
        <v>127</v>
      </c>
      <c r="H218" s="247" t="s">
        <v>106</v>
      </c>
      <c r="I218" s="249">
        <v>3</v>
      </c>
      <c r="J218" s="250"/>
      <c r="K218" s="251">
        <f t="shared" si="58"/>
        <v>0</v>
      </c>
      <c r="L218" s="10"/>
      <c r="M218" s="5"/>
    </row>
    <row r="219" spans="1:13" ht="30" customHeight="1" thickBot="1">
      <c r="A219" s="5"/>
      <c r="B219" s="9"/>
      <c r="C219" s="328">
        <v>5.9</v>
      </c>
      <c r="D219" s="280"/>
      <c r="E219" s="280"/>
      <c r="F219" s="280"/>
      <c r="G219" s="280" t="s">
        <v>370</v>
      </c>
      <c r="H219" s="280"/>
      <c r="I219" s="279"/>
      <c r="J219" s="281"/>
      <c r="K219" s="282"/>
      <c r="L219" s="10"/>
      <c r="M219" s="5"/>
    </row>
    <row r="220" spans="1:13" ht="30" customHeight="1">
      <c r="A220" s="5"/>
      <c r="B220" s="9"/>
      <c r="C220" s="315" t="s">
        <v>331</v>
      </c>
      <c r="D220" s="316"/>
      <c r="E220" s="316"/>
      <c r="F220" s="316"/>
      <c r="G220" s="317" t="s">
        <v>108</v>
      </c>
      <c r="H220" s="316" t="s">
        <v>106</v>
      </c>
      <c r="I220" s="318">
        <v>1</v>
      </c>
      <c r="J220" s="319"/>
      <c r="K220" s="320">
        <f t="shared" ref="K220:K221" si="59">J220*I220</f>
        <v>0</v>
      </c>
      <c r="L220" s="10"/>
      <c r="M220" s="5"/>
    </row>
    <row r="221" spans="1:13" ht="30" customHeight="1" thickBot="1">
      <c r="A221" s="5"/>
      <c r="B221" s="9"/>
      <c r="C221" s="246" t="s">
        <v>332</v>
      </c>
      <c r="D221" s="247"/>
      <c r="E221" s="247"/>
      <c r="F221" s="247"/>
      <c r="G221" s="248" t="s">
        <v>371</v>
      </c>
      <c r="H221" s="247" t="s">
        <v>106</v>
      </c>
      <c r="I221" s="249">
        <v>1</v>
      </c>
      <c r="J221" s="250"/>
      <c r="K221" s="251">
        <f t="shared" si="59"/>
        <v>0</v>
      </c>
      <c r="L221" s="10"/>
      <c r="M221" s="5"/>
    </row>
    <row r="222" spans="1:13" ht="30" customHeight="1" thickBot="1">
      <c r="A222" s="5"/>
      <c r="B222" s="9"/>
      <c r="C222" s="328" t="s">
        <v>333</v>
      </c>
      <c r="D222" s="280"/>
      <c r="E222" s="280"/>
      <c r="F222" s="280"/>
      <c r="G222" s="280" t="s">
        <v>372</v>
      </c>
      <c r="H222" s="280"/>
      <c r="I222" s="279"/>
      <c r="J222" s="281"/>
      <c r="K222" s="282"/>
      <c r="L222" s="10"/>
      <c r="M222" s="5"/>
    </row>
    <row r="223" spans="1:13" ht="30" customHeight="1">
      <c r="A223" s="5"/>
      <c r="B223" s="9"/>
      <c r="C223" s="315" t="s">
        <v>334</v>
      </c>
      <c r="D223" s="316"/>
      <c r="E223" s="316"/>
      <c r="F223" s="316"/>
      <c r="G223" s="317" t="s">
        <v>373</v>
      </c>
      <c r="H223" s="316" t="s">
        <v>106</v>
      </c>
      <c r="I223" s="318">
        <v>802</v>
      </c>
      <c r="J223" s="319"/>
      <c r="K223" s="320">
        <f t="shared" ref="K223:K230" si="60">J223*I223</f>
        <v>0</v>
      </c>
      <c r="L223" s="10"/>
      <c r="M223" s="5"/>
    </row>
    <row r="224" spans="1:13" ht="30" customHeight="1">
      <c r="A224" s="5"/>
      <c r="B224" s="9"/>
      <c r="C224" s="158" t="s">
        <v>335</v>
      </c>
      <c r="D224" s="150"/>
      <c r="E224" s="150"/>
      <c r="F224" s="150"/>
      <c r="G224" s="151" t="s">
        <v>374</v>
      </c>
      <c r="H224" s="150" t="s">
        <v>106</v>
      </c>
      <c r="I224" s="137">
        <v>802</v>
      </c>
      <c r="J224" s="138"/>
      <c r="K224" s="145">
        <f t="shared" si="60"/>
        <v>0</v>
      </c>
      <c r="L224" s="10"/>
      <c r="M224" s="5"/>
    </row>
    <row r="225" spans="1:13" ht="30" customHeight="1">
      <c r="A225" s="5"/>
      <c r="B225" s="9"/>
      <c r="C225" s="158" t="s">
        <v>336</v>
      </c>
      <c r="D225" s="150"/>
      <c r="E225" s="150"/>
      <c r="F225" s="150"/>
      <c r="G225" s="151" t="s">
        <v>375</v>
      </c>
      <c r="H225" s="150" t="s">
        <v>106</v>
      </c>
      <c r="I225" s="137">
        <v>802</v>
      </c>
      <c r="J225" s="138"/>
      <c r="K225" s="145">
        <f t="shared" si="60"/>
        <v>0</v>
      </c>
      <c r="L225" s="10"/>
      <c r="M225" s="5"/>
    </row>
    <row r="226" spans="1:13" ht="30" customHeight="1">
      <c r="A226" s="5"/>
      <c r="B226" s="9"/>
      <c r="C226" s="158" t="s">
        <v>337</v>
      </c>
      <c r="D226" s="150"/>
      <c r="E226" s="150"/>
      <c r="F226" s="150"/>
      <c r="G226" s="151" t="s">
        <v>376</v>
      </c>
      <c r="H226" s="150" t="s">
        <v>106</v>
      </c>
      <c r="I226" s="137">
        <v>802</v>
      </c>
      <c r="J226" s="138"/>
      <c r="K226" s="145">
        <f t="shared" si="60"/>
        <v>0</v>
      </c>
      <c r="L226" s="10"/>
      <c r="M226" s="5"/>
    </row>
    <row r="227" spans="1:13" ht="30" customHeight="1">
      <c r="A227" s="5"/>
      <c r="B227" s="9"/>
      <c r="C227" s="158" t="s">
        <v>338</v>
      </c>
      <c r="D227" s="150"/>
      <c r="E227" s="150"/>
      <c r="F227" s="150"/>
      <c r="G227" s="151" t="s">
        <v>377</v>
      </c>
      <c r="H227" s="150" t="s">
        <v>106</v>
      </c>
      <c r="I227" s="137">
        <v>2406</v>
      </c>
      <c r="J227" s="138"/>
      <c r="K227" s="145">
        <f t="shared" si="60"/>
        <v>0</v>
      </c>
      <c r="L227" s="10"/>
      <c r="M227" s="5"/>
    </row>
    <row r="228" spans="1:13" ht="30" customHeight="1">
      <c r="A228" s="5"/>
      <c r="B228" s="9"/>
      <c r="C228" s="158" t="s">
        <v>339</v>
      </c>
      <c r="D228" s="150"/>
      <c r="E228" s="150"/>
      <c r="F228" s="150"/>
      <c r="G228" s="151" t="s">
        <v>378</v>
      </c>
      <c r="H228" s="150" t="s">
        <v>96</v>
      </c>
      <c r="I228" s="137">
        <v>4812</v>
      </c>
      <c r="J228" s="138"/>
      <c r="K228" s="145">
        <f t="shared" si="60"/>
        <v>0</v>
      </c>
      <c r="L228" s="10"/>
      <c r="M228" s="5"/>
    </row>
    <row r="229" spans="1:13" ht="110.4">
      <c r="A229" s="5"/>
      <c r="B229" s="9"/>
      <c r="C229" s="158" t="s">
        <v>340</v>
      </c>
      <c r="D229" s="150"/>
      <c r="E229" s="150"/>
      <c r="F229" s="150"/>
      <c r="G229" s="151" t="s">
        <v>379</v>
      </c>
      <c r="H229" s="150" t="s">
        <v>106</v>
      </c>
      <c r="I229" s="137">
        <v>802</v>
      </c>
      <c r="J229" s="138"/>
      <c r="K229" s="145">
        <f t="shared" si="60"/>
        <v>0</v>
      </c>
      <c r="L229" s="10"/>
      <c r="M229" s="5"/>
    </row>
    <row r="230" spans="1:13" ht="69">
      <c r="A230" s="5"/>
      <c r="B230" s="9"/>
      <c r="C230" s="158" t="s">
        <v>341</v>
      </c>
      <c r="D230" s="150"/>
      <c r="E230" s="150"/>
      <c r="F230" s="150"/>
      <c r="G230" s="151" t="s">
        <v>380</v>
      </c>
      <c r="H230" s="150" t="s">
        <v>106</v>
      </c>
      <c r="I230" s="137">
        <v>802</v>
      </c>
      <c r="J230" s="138"/>
      <c r="K230" s="145">
        <f t="shared" si="60"/>
        <v>0</v>
      </c>
      <c r="L230" s="10"/>
      <c r="M230" s="5"/>
    </row>
    <row r="231" spans="1:13" ht="30" customHeight="1" thickBot="1">
      <c r="A231" s="5"/>
      <c r="B231" s="9"/>
      <c r="C231" s="328">
        <v>5.1100000000000003</v>
      </c>
      <c r="D231" s="280"/>
      <c r="E231" s="280"/>
      <c r="F231" s="280"/>
      <c r="G231" s="280" t="s">
        <v>381</v>
      </c>
      <c r="H231" s="280"/>
      <c r="I231" s="279"/>
      <c r="J231" s="281"/>
      <c r="K231" s="282"/>
      <c r="L231" s="10"/>
      <c r="M231" s="5"/>
    </row>
    <row r="232" spans="1:13" ht="30" customHeight="1">
      <c r="A232" s="5"/>
      <c r="B232" s="9"/>
      <c r="C232" s="315" t="s">
        <v>342</v>
      </c>
      <c r="D232" s="316"/>
      <c r="E232" s="316"/>
      <c r="F232" s="316"/>
      <c r="G232" s="317" t="s">
        <v>382</v>
      </c>
      <c r="H232" s="316" t="s">
        <v>106</v>
      </c>
      <c r="I232" s="318">
        <v>32</v>
      </c>
      <c r="J232" s="319"/>
      <c r="K232" s="320">
        <f t="shared" ref="K232:K234" si="61">J232*I232</f>
        <v>0</v>
      </c>
      <c r="L232" s="10"/>
      <c r="M232" s="5"/>
    </row>
    <row r="233" spans="1:13" ht="30" customHeight="1">
      <c r="A233" s="5"/>
      <c r="B233" s="9"/>
      <c r="C233" s="158" t="s">
        <v>343</v>
      </c>
      <c r="D233" s="150"/>
      <c r="E233" s="150"/>
      <c r="F233" s="150"/>
      <c r="G233" s="151" t="s">
        <v>383</v>
      </c>
      <c r="H233" s="150" t="s">
        <v>106</v>
      </c>
      <c r="I233" s="137">
        <v>1</v>
      </c>
      <c r="J233" s="138"/>
      <c r="K233" s="145">
        <f t="shared" si="61"/>
        <v>0</v>
      </c>
      <c r="L233" s="10"/>
      <c r="M233" s="5"/>
    </row>
    <row r="234" spans="1:13" ht="30" customHeight="1">
      <c r="A234" s="5"/>
      <c r="B234" s="9"/>
      <c r="C234" s="158" t="s">
        <v>344</v>
      </c>
      <c r="D234" s="150"/>
      <c r="E234" s="150"/>
      <c r="F234" s="150"/>
      <c r="G234" s="151" t="s">
        <v>384</v>
      </c>
      <c r="H234" s="150" t="s">
        <v>106</v>
      </c>
      <c r="I234" s="137">
        <v>2</v>
      </c>
      <c r="J234" s="138"/>
      <c r="K234" s="145">
        <f t="shared" si="61"/>
        <v>0</v>
      </c>
      <c r="L234" s="10"/>
      <c r="M234" s="5"/>
    </row>
    <row r="235" spans="1:13" ht="30" customHeight="1" thickBot="1">
      <c r="A235" s="5"/>
      <c r="B235" s="9"/>
      <c r="C235" s="325" t="s">
        <v>18</v>
      </c>
      <c r="D235" s="326"/>
      <c r="E235" s="326"/>
      <c r="F235" s="326"/>
      <c r="G235" s="248"/>
      <c r="H235" s="247"/>
      <c r="I235" s="249"/>
      <c r="J235" s="250"/>
      <c r="K235" s="346">
        <f>SUM(K187:K234)</f>
        <v>0</v>
      </c>
      <c r="L235" s="10"/>
      <c r="M235" s="5"/>
    </row>
    <row r="236" spans="1:13" ht="30" customHeight="1" thickBot="1">
      <c r="A236" s="5"/>
      <c r="B236" s="9"/>
      <c r="C236" s="322"/>
      <c r="D236" s="323"/>
      <c r="E236" s="323"/>
      <c r="F236" s="323"/>
      <c r="G236" s="323" t="s">
        <v>385</v>
      </c>
      <c r="H236" s="323"/>
      <c r="I236" s="323"/>
      <c r="J236" s="323"/>
      <c r="K236" s="324"/>
      <c r="L236" s="10"/>
      <c r="M236" s="5"/>
    </row>
    <row r="237" spans="1:13" ht="30" customHeight="1" thickBot="1">
      <c r="A237" s="5"/>
      <c r="B237" s="9"/>
      <c r="C237" s="219">
        <v>6.1</v>
      </c>
      <c r="D237" s="220"/>
      <c r="E237" s="220"/>
      <c r="F237" s="220"/>
      <c r="G237" s="220" t="s">
        <v>93</v>
      </c>
      <c r="H237" s="220"/>
      <c r="I237" s="221"/>
      <c r="J237" s="222"/>
      <c r="K237" s="223"/>
      <c r="L237" s="10"/>
      <c r="M237" s="5"/>
    </row>
    <row r="238" spans="1:13" ht="30" customHeight="1" thickBot="1">
      <c r="A238" s="5"/>
      <c r="B238" s="9"/>
      <c r="C238" s="243" t="s">
        <v>386</v>
      </c>
      <c r="D238" s="244"/>
      <c r="E238" s="244"/>
      <c r="F238" s="244"/>
      <c r="G238" s="252" t="s">
        <v>151</v>
      </c>
      <c r="H238" s="252" t="s">
        <v>152</v>
      </c>
      <c r="I238" s="253">
        <v>9820.5</v>
      </c>
      <c r="J238" s="254"/>
      <c r="K238" s="139">
        <f t="shared" ref="K238" si="62">J238*I238</f>
        <v>0</v>
      </c>
      <c r="L238" s="10"/>
      <c r="M238" s="5"/>
    </row>
    <row r="239" spans="1:13" ht="30" customHeight="1" thickBot="1">
      <c r="A239" s="5"/>
      <c r="B239" s="9"/>
      <c r="C239" s="219">
        <v>6.6</v>
      </c>
      <c r="D239" s="220"/>
      <c r="E239" s="220"/>
      <c r="F239" s="220"/>
      <c r="G239" s="220" t="s">
        <v>153</v>
      </c>
      <c r="H239" s="220"/>
      <c r="I239" s="221"/>
      <c r="J239" s="222"/>
      <c r="K239" s="223"/>
      <c r="L239" s="10"/>
      <c r="M239" s="5"/>
    </row>
    <row r="240" spans="1:13" ht="30" customHeight="1">
      <c r="A240" s="5"/>
      <c r="B240" s="9"/>
      <c r="C240" s="245" t="s">
        <v>387</v>
      </c>
      <c r="D240" s="242"/>
      <c r="E240" s="242"/>
      <c r="F240" s="242"/>
      <c r="G240" s="255" t="s">
        <v>157</v>
      </c>
      <c r="H240" s="255" t="s">
        <v>158</v>
      </c>
      <c r="I240" s="146">
        <v>767</v>
      </c>
      <c r="J240" s="256"/>
      <c r="K240" s="139">
        <f t="shared" ref="K240:K244" si="63">J240*I240</f>
        <v>0</v>
      </c>
      <c r="L240" s="10"/>
      <c r="M240" s="5"/>
    </row>
    <row r="241" spans="1:13" ht="30" customHeight="1">
      <c r="A241" s="5"/>
      <c r="B241" s="9"/>
      <c r="C241" s="245" t="s">
        <v>388</v>
      </c>
      <c r="D241" s="242"/>
      <c r="E241" s="242"/>
      <c r="F241" s="242"/>
      <c r="G241" s="255" t="s">
        <v>159</v>
      </c>
      <c r="H241" s="255" t="s">
        <v>96</v>
      </c>
      <c r="I241" s="146">
        <v>767</v>
      </c>
      <c r="J241" s="256"/>
      <c r="K241" s="139">
        <f t="shared" si="63"/>
        <v>0</v>
      </c>
      <c r="L241" s="10"/>
      <c r="M241" s="5"/>
    </row>
    <row r="242" spans="1:13" ht="30" customHeight="1">
      <c r="A242" s="5"/>
      <c r="B242" s="9"/>
      <c r="C242" s="245" t="s">
        <v>389</v>
      </c>
      <c r="D242" s="242"/>
      <c r="E242" s="242"/>
      <c r="F242" s="242"/>
      <c r="G242" s="255" t="s">
        <v>160</v>
      </c>
      <c r="H242" s="255" t="s">
        <v>158</v>
      </c>
      <c r="I242" s="146">
        <v>1386</v>
      </c>
      <c r="J242" s="256"/>
      <c r="K242" s="139">
        <f t="shared" si="63"/>
        <v>0</v>
      </c>
      <c r="L242" s="10"/>
      <c r="M242" s="5"/>
    </row>
    <row r="243" spans="1:13" ht="30" customHeight="1">
      <c r="A243" s="5"/>
      <c r="B243" s="9"/>
      <c r="C243" s="245"/>
      <c r="D243" s="242"/>
      <c r="E243" s="242"/>
      <c r="F243" s="242"/>
      <c r="G243" s="255" t="s">
        <v>168</v>
      </c>
      <c r="H243" s="255" t="s">
        <v>169</v>
      </c>
      <c r="I243" s="146">
        <v>12744</v>
      </c>
      <c r="J243" s="256"/>
      <c r="K243" s="139">
        <f t="shared" si="63"/>
        <v>0</v>
      </c>
      <c r="L243" s="10"/>
      <c r="M243" s="5"/>
    </row>
    <row r="244" spans="1:13" ht="30" customHeight="1" thickBot="1">
      <c r="A244" s="5"/>
      <c r="B244" s="9"/>
      <c r="C244" s="245"/>
      <c r="D244" s="242"/>
      <c r="E244" s="242"/>
      <c r="F244" s="242"/>
      <c r="G244" s="255" t="s">
        <v>170</v>
      </c>
      <c r="H244" s="255" t="s">
        <v>166</v>
      </c>
      <c r="I244" s="146">
        <v>460.1</v>
      </c>
      <c r="J244" s="256"/>
      <c r="K244" s="139">
        <f t="shared" si="63"/>
        <v>0</v>
      </c>
      <c r="L244" s="10"/>
      <c r="M244" s="5"/>
    </row>
    <row r="245" spans="1:13" ht="30" customHeight="1" thickBot="1">
      <c r="A245" s="5"/>
      <c r="B245" s="9"/>
      <c r="C245" s="219"/>
      <c r="D245" s="220"/>
      <c r="E245" s="220"/>
      <c r="F245" s="220"/>
      <c r="G245" s="220" t="s">
        <v>162</v>
      </c>
      <c r="H245" s="220"/>
      <c r="I245" s="221"/>
      <c r="J245" s="222"/>
      <c r="K245" s="223"/>
      <c r="L245" s="10"/>
      <c r="M245" s="5"/>
    </row>
    <row r="246" spans="1:13" ht="30" customHeight="1" thickBot="1">
      <c r="A246" s="5"/>
      <c r="B246" s="9"/>
      <c r="C246" s="219">
        <v>6.3</v>
      </c>
      <c r="D246" s="220"/>
      <c r="E246" s="220"/>
      <c r="F246" s="220"/>
      <c r="G246" s="220" t="s">
        <v>161</v>
      </c>
      <c r="H246" s="220"/>
      <c r="I246" s="221"/>
      <c r="J246" s="222"/>
      <c r="K246" s="223"/>
      <c r="L246" s="10"/>
      <c r="M246" s="5"/>
    </row>
    <row r="247" spans="1:13" ht="30" customHeight="1">
      <c r="A247" s="5"/>
      <c r="B247" s="9"/>
      <c r="C247" s="245" t="s">
        <v>390</v>
      </c>
      <c r="D247" s="242"/>
      <c r="E247" s="242"/>
      <c r="F247" s="242"/>
      <c r="G247" s="255" t="s">
        <v>165</v>
      </c>
      <c r="H247" s="255" t="s">
        <v>166</v>
      </c>
      <c r="I247" s="146">
        <v>876</v>
      </c>
      <c r="J247" s="256"/>
      <c r="K247" s="139">
        <f t="shared" ref="K247:K250" si="64">J247*I247</f>
        <v>0</v>
      </c>
      <c r="L247" s="10"/>
      <c r="M247" s="5"/>
    </row>
    <row r="248" spans="1:13" ht="30" customHeight="1">
      <c r="A248" s="5"/>
      <c r="B248" s="9"/>
      <c r="C248" s="245" t="s">
        <v>391</v>
      </c>
      <c r="D248" s="242"/>
      <c r="E248" s="242"/>
      <c r="F248" s="242"/>
      <c r="G248" s="255" t="s">
        <v>167</v>
      </c>
      <c r="H248" s="255" t="s">
        <v>166</v>
      </c>
      <c r="I248" s="146">
        <v>4000</v>
      </c>
      <c r="J248" s="256"/>
      <c r="K248" s="139">
        <f t="shared" si="64"/>
        <v>0</v>
      </c>
      <c r="L248" s="10"/>
      <c r="M248" s="5"/>
    </row>
    <row r="249" spans="1:13" ht="30" customHeight="1">
      <c r="A249" s="5"/>
      <c r="B249" s="9"/>
      <c r="C249" s="245"/>
      <c r="D249" s="242"/>
      <c r="E249" s="242"/>
      <c r="F249" s="242"/>
      <c r="G249" s="255" t="s">
        <v>168</v>
      </c>
      <c r="H249" s="255" t="s">
        <v>169</v>
      </c>
      <c r="I249" s="146">
        <v>48260</v>
      </c>
      <c r="J249" s="256"/>
      <c r="K249" s="139">
        <f t="shared" si="64"/>
        <v>0</v>
      </c>
      <c r="L249" s="10"/>
      <c r="M249" s="5"/>
    </row>
    <row r="250" spans="1:13" ht="30" customHeight="1" thickBot="1">
      <c r="A250" s="5"/>
      <c r="B250" s="9"/>
      <c r="C250" s="245"/>
      <c r="D250" s="242"/>
      <c r="E250" s="242"/>
      <c r="F250" s="242"/>
      <c r="G250" s="255" t="s">
        <v>170</v>
      </c>
      <c r="H250" s="255" t="s">
        <v>166</v>
      </c>
      <c r="I250" s="146">
        <v>1920.6</v>
      </c>
      <c r="J250" s="256"/>
      <c r="K250" s="139">
        <f t="shared" si="64"/>
        <v>0</v>
      </c>
      <c r="L250" s="10"/>
      <c r="M250" s="5"/>
    </row>
    <row r="251" spans="1:13" ht="30" customHeight="1" thickBot="1">
      <c r="A251" s="5"/>
      <c r="B251" s="9"/>
      <c r="C251" s="219">
        <v>6.6</v>
      </c>
      <c r="D251" s="220"/>
      <c r="E251" s="220"/>
      <c r="F251" s="220"/>
      <c r="G251" s="220" t="s">
        <v>171</v>
      </c>
      <c r="H251" s="220"/>
      <c r="I251" s="221"/>
      <c r="J251" s="222"/>
      <c r="K251" s="223"/>
      <c r="L251" s="10"/>
      <c r="M251" s="5"/>
    </row>
    <row r="252" spans="1:13" ht="30" customHeight="1">
      <c r="A252" s="5"/>
      <c r="B252" s="9"/>
      <c r="C252" s="245" t="s">
        <v>387</v>
      </c>
      <c r="D252" s="242"/>
      <c r="E252" s="242"/>
      <c r="F252" s="242"/>
      <c r="G252" s="255" t="s">
        <v>413</v>
      </c>
      <c r="H252" s="255" t="s">
        <v>96</v>
      </c>
      <c r="I252" s="146">
        <v>8474.4</v>
      </c>
      <c r="J252" s="256"/>
      <c r="K252" s="139">
        <f t="shared" ref="K252:K254" si="65">J252*I252</f>
        <v>0</v>
      </c>
      <c r="L252" s="10"/>
      <c r="M252" s="5"/>
    </row>
    <row r="253" spans="1:13" ht="30" customHeight="1">
      <c r="A253" s="5"/>
      <c r="B253" s="9"/>
      <c r="C253" s="245" t="s">
        <v>389</v>
      </c>
      <c r="D253" s="242"/>
      <c r="E253" s="242"/>
      <c r="F253" s="242"/>
      <c r="G253" s="255" t="s">
        <v>414</v>
      </c>
      <c r="H253" s="255" t="s">
        <v>96</v>
      </c>
      <c r="I253" s="146">
        <v>566.70000000000005</v>
      </c>
      <c r="J253" s="256"/>
      <c r="K253" s="139">
        <f t="shared" si="65"/>
        <v>0</v>
      </c>
      <c r="L253" s="10"/>
      <c r="M253" s="5"/>
    </row>
    <row r="254" spans="1:13" ht="30" customHeight="1" thickBot="1">
      <c r="A254" s="5"/>
      <c r="B254" s="9"/>
      <c r="C254" s="245" t="s">
        <v>392</v>
      </c>
      <c r="D254" s="242"/>
      <c r="E254" s="242"/>
      <c r="F254" s="242"/>
      <c r="G254" s="255" t="s">
        <v>173</v>
      </c>
      <c r="H254" s="255" t="s">
        <v>96</v>
      </c>
      <c r="I254" s="146">
        <v>779.4</v>
      </c>
      <c r="J254" s="256"/>
      <c r="K254" s="139">
        <f t="shared" si="65"/>
        <v>0</v>
      </c>
      <c r="L254" s="10"/>
      <c r="M254" s="5"/>
    </row>
    <row r="255" spans="1:13" ht="30" customHeight="1" thickBot="1">
      <c r="A255" s="5"/>
      <c r="B255" s="9"/>
      <c r="C255" s="219">
        <v>6.5</v>
      </c>
      <c r="D255" s="220"/>
      <c r="E255" s="220"/>
      <c r="F255" s="220"/>
      <c r="G255" s="220" t="s">
        <v>226</v>
      </c>
      <c r="H255" s="220"/>
      <c r="I255" s="221"/>
      <c r="J255" s="222"/>
      <c r="K255" s="223"/>
      <c r="L255" s="10"/>
      <c r="M255" s="5"/>
    </row>
    <row r="256" spans="1:13" ht="30" customHeight="1" thickBot="1">
      <c r="A256" s="5"/>
      <c r="B256" s="9"/>
      <c r="C256" s="245" t="s">
        <v>393</v>
      </c>
      <c r="D256" s="242"/>
      <c r="E256" s="242"/>
      <c r="F256" s="242"/>
      <c r="G256" s="255" t="s">
        <v>290</v>
      </c>
      <c r="H256" s="255" t="s">
        <v>291</v>
      </c>
      <c r="I256" s="146">
        <v>172</v>
      </c>
      <c r="J256" s="256"/>
      <c r="K256" s="139">
        <f t="shared" ref="K256" si="66">J256*I256</f>
        <v>0</v>
      </c>
      <c r="L256" s="10"/>
      <c r="M256" s="5"/>
    </row>
    <row r="257" spans="1:13" ht="30" customHeight="1" thickBot="1">
      <c r="A257" s="5"/>
      <c r="B257" s="9"/>
      <c r="C257" s="219">
        <v>6.6</v>
      </c>
      <c r="D257" s="220"/>
      <c r="E257" s="220"/>
      <c r="F257" s="220"/>
      <c r="G257" s="220" t="s">
        <v>198</v>
      </c>
      <c r="H257" s="220"/>
      <c r="I257" s="221"/>
      <c r="J257" s="222"/>
      <c r="K257" s="223"/>
      <c r="L257" s="10"/>
      <c r="M257" s="5"/>
    </row>
    <row r="258" spans="1:13" ht="30" customHeight="1" thickBot="1">
      <c r="A258" s="5"/>
      <c r="B258" s="9"/>
      <c r="C258" s="245" t="s">
        <v>387</v>
      </c>
      <c r="D258" s="242"/>
      <c r="E258" s="242"/>
      <c r="F258" s="242"/>
      <c r="G258" s="255" t="s">
        <v>199</v>
      </c>
      <c r="H258" s="255" t="s">
        <v>166</v>
      </c>
      <c r="I258" s="146">
        <v>569.29999999999995</v>
      </c>
      <c r="J258" s="256"/>
      <c r="K258" s="139">
        <f t="shared" ref="K258" si="67">J258*I258</f>
        <v>0</v>
      </c>
      <c r="L258" s="10"/>
      <c r="M258" s="5"/>
    </row>
    <row r="259" spans="1:13" ht="30" customHeight="1" thickBot="1">
      <c r="A259" s="5"/>
      <c r="B259" s="9"/>
      <c r="C259" s="219">
        <v>6.7</v>
      </c>
      <c r="D259" s="220"/>
      <c r="E259" s="220"/>
      <c r="F259" s="220"/>
      <c r="G259" s="220" t="s">
        <v>200</v>
      </c>
      <c r="H259" s="220"/>
      <c r="I259" s="221"/>
      <c r="J259" s="222"/>
      <c r="K259" s="223"/>
      <c r="L259" s="10"/>
      <c r="M259" s="5"/>
    </row>
    <row r="260" spans="1:13" ht="30" customHeight="1">
      <c r="A260" s="5"/>
      <c r="B260" s="9"/>
      <c r="C260" s="245" t="s">
        <v>394</v>
      </c>
      <c r="D260" s="242"/>
      <c r="E260" s="242"/>
      <c r="F260" s="242"/>
      <c r="G260" s="255" t="s">
        <v>201</v>
      </c>
      <c r="H260" s="255" t="s">
        <v>166</v>
      </c>
      <c r="I260" s="146">
        <v>1382</v>
      </c>
      <c r="J260" s="256"/>
      <c r="K260" s="139">
        <f t="shared" ref="K260:K262" si="68">J260*I260</f>
        <v>0</v>
      </c>
      <c r="L260" s="10"/>
      <c r="M260" s="5"/>
    </row>
    <row r="261" spans="1:13" ht="30" customHeight="1">
      <c r="A261" s="5"/>
      <c r="B261" s="9"/>
      <c r="C261" s="245" t="s">
        <v>395</v>
      </c>
      <c r="D261" s="242"/>
      <c r="E261" s="242"/>
      <c r="F261" s="242"/>
      <c r="G261" s="255" t="s">
        <v>202</v>
      </c>
      <c r="H261" s="255" t="s">
        <v>166</v>
      </c>
      <c r="I261" s="146">
        <v>2847.7</v>
      </c>
      <c r="J261" s="256"/>
      <c r="K261" s="139">
        <f t="shared" si="68"/>
        <v>0</v>
      </c>
      <c r="L261" s="10"/>
      <c r="M261" s="5"/>
    </row>
    <row r="262" spans="1:13" ht="30" customHeight="1" thickBot="1">
      <c r="A262" s="5"/>
      <c r="B262" s="9"/>
      <c r="C262" s="245"/>
      <c r="D262" s="242"/>
      <c r="E262" s="242"/>
      <c r="F262" s="242"/>
      <c r="G262" s="255" t="s">
        <v>203</v>
      </c>
      <c r="H262" s="255" t="s">
        <v>204</v>
      </c>
      <c r="I262" s="146">
        <v>53988.6</v>
      </c>
      <c r="J262" s="256"/>
      <c r="K262" s="139">
        <f t="shared" si="68"/>
        <v>0</v>
      </c>
      <c r="L262" s="10"/>
      <c r="M262" s="5"/>
    </row>
    <row r="263" spans="1:13" ht="30" customHeight="1" thickBot="1">
      <c r="A263" s="5"/>
      <c r="B263" s="9"/>
      <c r="C263" s="219">
        <v>6.8</v>
      </c>
      <c r="D263" s="220"/>
      <c r="E263" s="220"/>
      <c r="F263" s="220"/>
      <c r="G263" s="220" t="s">
        <v>205</v>
      </c>
      <c r="H263" s="220"/>
      <c r="I263" s="221"/>
      <c r="J263" s="222"/>
      <c r="K263" s="223"/>
      <c r="L263" s="10"/>
      <c r="M263" s="5"/>
    </row>
    <row r="264" spans="1:13" ht="30" customHeight="1" thickBot="1">
      <c r="A264" s="5"/>
      <c r="B264" s="9"/>
      <c r="C264" s="245" t="s">
        <v>396</v>
      </c>
      <c r="D264" s="242"/>
      <c r="E264" s="242"/>
      <c r="F264" s="242"/>
      <c r="G264" s="255" t="s">
        <v>206</v>
      </c>
      <c r="H264" s="255" t="s">
        <v>158</v>
      </c>
      <c r="I264" s="146">
        <v>767</v>
      </c>
      <c r="J264" s="256"/>
      <c r="K264" s="139">
        <f t="shared" ref="K264" si="69">J264*I264</f>
        <v>0</v>
      </c>
      <c r="L264" s="10"/>
      <c r="M264" s="5"/>
    </row>
    <row r="265" spans="1:13" ht="30" customHeight="1" thickBot="1">
      <c r="A265" s="5"/>
      <c r="B265" s="9"/>
      <c r="C265" s="219">
        <v>6.9</v>
      </c>
      <c r="D265" s="220"/>
      <c r="E265" s="220"/>
      <c r="F265" s="220"/>
      <c r="G265" s="220" t="s">
        <v>207</v>
      </c>
      <c r="H265" s="220"/>
      <c r="I265" s="221"/>
      <c r="J265" s="222"/>
      <c r="K265" s="223"/>
      <c r="L265" s="10"/>
      <c r="M265" s="5"/>
    </row>
    <row r="266" spans="1:13" ht="30" customHeight="1" thickBot="1">
      <c r="A266" s="5"/>
      <c r="B266" s="9"/>
      <c r="C266" s="245" t="s">
        <v>397</v>
      </c>
      <c r="D266" s="242"/>
      <c r="E266" s="242"/>
      <c r="F266" s="242"/>
      <c r="G266" s="255" t="s">
        <v>208</v>
      </c>
      <c r="H266" s="255" t="s">
        <v>96</v>
      </c>
      <c r="I266" s="146">
        <v>767</v>
      </c>
      <c r="J266" s="256"/>
      <c r="K266" s="139">
        <f t="shared" ref="K266" si="70">J266*I266</f>
        <v>0</v>
      </c>
      <c r="L266" s="10"/>
      <c r="M266" s="5"/>
    </row>
    <row r="267" spans="1:13" ht="30" customHeight="1" thickBot="1">
      <c r="A267" s="5"/>
      <c r="B267" s="9"/>
      <c r="C267" s="219" t="s">
        <v>398</v>
      </c>
      <c r="D267" s="220"/>
      <c r="E267" s="220"/>
      <c r="F267" s="220"/>
      <c r="G267" s="220" t="s">
        <v>229</v>
      </c>
      <c r="H267" s="220"/>
      <c r="I267" s="221"/>
      <c r="J267" s="222"/>
      <c r="K267" s="223"/>
      <c r="L267" s="10"/>
      <c r="M267" s="5"/>
    </row>
    <row r="268" spans="1:13" ht="30" customHeight="1" thickBot="1">
      <c r="A268" s="5"/>
      <c r="B268" s="9"/>
      <c r="C268" s="245" t="s">
        <v>399</v>
      </c>
      <c r="D268" s="242"/>
      <c r="E268" s="242"/>
      <c r="F268" s="242"/>
      <c r="G268" s="255" t="s">
        <v>230</v>
      </c>
      <c r="H268" s="255" t="s">
        <v>158</v>
      </c>
      <c r="I268" s="146">
        <v>1386</v>
      </c>
      <c r="J268" s="256"/>
      <c r="K268" s="139">
        <f t="shared" ref="K268" si="71">J268*I268</f>
        <v>0</v>
      </c>
      <c r="L268" s="10"/>
      <c r="M268" s="5"/>
    </row>
    <row r="269" spans="1:13" ht="30" customHeight="1" thickBot="1">
      <c r="A269" s="5"/>
      <c r="B269" s="9"/>
      <c r="C269" s="219">
        <v>6.11</v>
      </c>
      <c r="D269" s="220"/>
      <c r="E269" s="220"/>
      <c r="F269" s="220"/>
      <c r="G269" s="220" t="s">
        <v>209</v>
      </c>
      <c r="H269" s="220"/>
      <c r="I269" s="221"/>
      <c r="J269" s="222"/>
      <c r="K269" s="223"/>
      <c r="L269" s="10"/>
      <c r="M269" s="5"/>
    </row>
    <row r="270" spans="1:13" ht="30" customHeight="1" thickBot="1">
      <c r="A270" s="5"/>
      <c r="B270" s="9"/>
      <c r="C270" s="245" t="s">
        <v>400</v>
      </c>
      <c r="D270" s="242"/>
      <c r="E270" s="242"/>
      <c r="F270" s="242"/>
      <c r="G270" s="255" t="s">
        <v>210</v>
      </c>
      <c r="H270" s="255" t="s">
        <v>147</v>
      </c>
      <c r="I270" s="146">
        <v>35</v>
      </c>
      <c r="J270" s="256"/>
      <c r="K270" s="139">
        <f t="shared" ref="K270" si="72">J270*I270</f>
        <v>0</v>
      </c>
      <c r="L270" s="10"/>
      <c r="M270" s="5"/>
    </row>
    <row r="271" spans="1:13" ht="30" customHeight="1" thickBot="1">
      <c r="A271" s="5"/>
      <c r="B271" s="9"/>
      <c r="C271" s="219">
        <v>6.12</v>
      </c>
      <c r="D271" s="220"/>
      <c r="E271" s="220"/>
      <c r="F271" s="220"/>
      <c r="G271" s="220" t="s">
        <v>211</v>
      </c>
      <c r="H271" s="220"/>
      <c r="I271" s="221"/>
      <c r="J271" s="222"/>
      <c r="K271" s="223"/>
      <c r="L271" s="10"/>
      <c r="M271" s="5"/>
    </row>
    <row r="272" spans="1:13" ht="30" customHeight="1" thickBot="1">
      <c r="A272" s="5"/>
      <c r="B272" s="9"/>
      <c r="C272" s="245" t="s">
        <v>401</v>
      </c>
      <c r="D272" s="242"/>
      <c r="E272" s="242"/>
      <c r="F272" s="242"/>
      <c r="G272" s="255" t="s">
        <v>212</v>
      </c>
      <c r="H272" s="255" t="s">
        <v>106</v>
      </c>
      <c r="I272" s="146">
        <v>3</v>
      </c>
      <c r="J272" s="256"/>
      <c r="K272" s="139">
        <f t="shared" ref="K272" si="73">J272*I272</f>
        <v>0</v>
      </c>
      <c r="L272" s="10"/>
      <c r="M272" s="5"/>
    </row>
    <row r="273" spans="1:13" ht="30" customHeight="1" thickBot="1">
      <c r="A273" s="5"/>
      <c r="B273" s="9"/>
      <c r="C273" s="219">
        <v>6.13</v>
      </c>
      <c r="D273" s="220"/>
      <c r="E273" s="220"/>
      <c r="F273" s="220"/>
      <c r="G273" s="220" t="s">
        <v>213</v>
      </c>
      <c r="H273" s="220"/>
      <c r="I273" s="221"/>
      <c r="J273" s="222"/>
      <c r="K273" s="223"/>
      <c r="L273" s="10"/>
      <c r="M273" s="5"/>
    </row>
    <row r="274" spans="1:13" ht="30" customHeight="1" thickBot="1">
      <c r="A274" s="5"/>
      <c r="B274" s="9"/>
      <c r="C274" s="245" t="s">
        <v>402</v>
      </c>
      <c r="D274" s="242"/>
      <c r="E274" s="242"/>
      <c r="F274" s="242"/>
      <c r="G274" s="255" t="s">
        <v>214</v>
      </c>
      <c r="H274" s="255" t="s">
        <v>166</v>
      </c>
      <c r="I274" s="146">
        <v>20</v>
      </c>
      <c r="J274" s="256"/>
      <c r="K274" s="139">
        <f t="shared" ref="K274" si="74">J274*I274</f>
        <v>0</v>
      </c>
      <c r="L274" s="10"/>
      <c r="M274" s="5"/>
    </row>
    <row r="275" spans="1:13" ht="30" customHeight="1" thickBot="1">
      <c r="A275" s="5"/>
      <c r="B275" s="9"/>
      <c r="C275" s="219">
        <v>6.16</v>
      </c>
      <c r="D275" s="220"/>
      <c r="E275" s="220"/>
      <c r="F275" s="220"/>
      <c r="G275" s="220" t="s">
        <v>215</v>
      </c>
      <c r="H275" s="220"/>
      <c r="I275" s="221"/>
      <c r="J275" s="222"/>
      <c r="K275" s="223"/>
      <c r="L275" s="10"/>
      <c r="M275" s="5"/>
    </row>
    <row r="276" spans="1:13" ht="30" customHeight="1">
      <c r="A276" s="5"/>
      <c r="B276" s="9"/>
      <c r="C276" s="245" t="s">
        <v>403</v>
      </c>
      <c r="D276" s="242"/>
      <c r="E276" s="242"/>
      <c r="F276" s="242"/>
      <c r="G276" s="255" t="s">
        <v>217</v>
      </c>
      <c r="H276" s="255" t="s">
        <v>106</v>
      </c>
      <c r="I276" s="146">
        <v>31</v>
      </c>
      <c r="J276" s="256"/>
      <c r="K276" s="139">
        <f t="shared" ref="K276:K278" si="75">J276*I276</f>
        <v>0</v>
      </c>
      <c r="L276" s="10"/>
      <c r="M276" s="5"/>
    </row>
    <row r="277" spans="1:13" ht="30" customHeight="1">
      <c r="A277" s="5"/>
      <c r="B277" s="9"/>
      <c r="C277" s="245" t="s">
        <v>404</v>
      </c>
      <c r="D277" s="242"/>
      <c r="E277" s="242"/>
      <c r="F277" s="242"/>
      <c r="G277" s="255" t="s">
        <v>288</v>
      </c>
      <c r="H277" s="255" t="s">
        <v>106</v>
      </c>
      <c r="I277" s="146">
        <v>2</v>
      </c>
      <c r="J277" s="256"/>
      <c r="K277" s="139">
        <f t="shared" si="75"/>
        <v>0</v>
      </c>
      <c r="L277" s="10"/>
      <c r="M277" s="5"/>
    </row>
    <row r="278" spans="1:13" ht="30" customHeight="1" thickBot="1">
      <c r="A278" s="5"/>
      <c r="B278" s="9"/>
      <c r="C278" s="245" t="s">
        <v>405</v>
      </c>
      <c r="D278" s="242"/>
      <c r="E278" s="242"/>
      <c r="F278" s="242"/>
      <c r="G278" s="255" t="s">
        <v>218</v>
      </c>
      <c r="H278" s="255" t="s">
        <v>106</v>
      </c>
      <c r="I278" s="146">
        <v>2</v>
      </c>
      <c r="J278" s="256"/>
      <c r="K278" s="139">
        <f t="shared" si="75"/>
        <v>0</v>
      </c>
      <c r="L278" s="10"/>
      <c r="M278" s="5"/>
    </row>
    <row r="279" spans="1:13" ht="30" customHeight="1" thickBot="1">
      <c r="A279" s="5"/>
      <c r="B279" s="9"/>
      <c r="C279" s="219">
        <v>6.17</v>
      </c>
      <c r="D279" s="220"/>
      <c r="E279" s="220"/>
      <c r="F279" s="220"/>
      <c r="G279" s="220" t="s">
        <v>415</v>
      </c>
      <c r="H279" s="220"/>
      <c r="I279" s="221"/>
      <c r="J279" s="222"/>
      <c r="K279" s="223"/>
      <c r="L279" s="10"/>
      <c r="M279" s="5"/>
    </row>
    <row r="280" spans="1:13" ht="30" customHeight="1">
      <c r="A280" s="5"/>
      <c r="B280" s="9"/>
      <c r="C280" s="245" t="s">
        <v>406</v>
      </c>
      <c r="D280" s="242"/>
      <c r="E280" s="242"/>
      <c r="F280" s="242"/>
      <c r="G280" s="255" t="s">
        <v>416</v>
      </c>
      <c r="H280" s="255" t="s">
        <v>106</v>
      </c>
      <c r="I280" s="146">
        <v>32</v>
      </c>
      <c r="J280" s="256"/>
      <c r="K280" s="139">
        <f t="shared" ref="K280:K282" si="76">J280*I280</f>
        <v>0</v>
      </c>
      <c r="L280" s="10"/>
      <c r="M280" s="5"/>
    </row>
    <row r="281" spans="1:13" ht="30" customHeight="1">
      <c r="A281" s="5"/>
      <c r="B281" s="9"/>
      <c r="C281" s="245" t="s">
        <v>407</v>
      </c>
      <c r="D281" s="242"/>
      <c r="E281" s="242"/>
      <c r="F281" s="242"/>
      <c r="G281" s="255" t="s">
        <v>417</v>
      </c>
      <c r="H281" s="255" t="s">
        <v>106</v>
      </c>
      <c r="I281" s="146">
        <v>1</v>
      </c>
      <c r="J281" s="256"/>
      <c r="K281" s="139">
        <f t="shared" si="76"/>
        <v>0</v>
      </c>
      <c r="L281" s="10"/>
      <c r="M281" s="5"/>
    </row>
    <row r="282" spans="1:13" ht="30" customHeight="1" thickBot="1">
      <c r="A282" s="5"/>
      <c r="B282" s="9"/>
      <c r="C282" s="245" t="s">
        <v>408</v>
      </c>
      <c r="D282" s="242"/>
      <c r="E282" s="242"/>
      <c r="F282" s="242"/>
      <c r="G282" s="255" t="s">
        <v>418</v>
      </c>
      <c r="H282" s="255" t="s">
        <v>106</v>
      </c>
      <c r="I282" s="146">
        <v>2</v>
      </c>
      <c r="J282" s="256"/>
      <c r="K282" s="139">
        <f t="shared" si="76"/>
        <v>0</v>
      </c>
      <c r="L282" s="10"/>
      <c r="M282" s="5"/>
    </row>
    <row r="283" spans="1:13" ht="30" customHeight="1" thickBot="1">
      <c r="A283" s="5"/>
      <c r="B283" s="9"/>
      <c r="C283" s="219">
        <v>6.18</v>
      </c>
      <c r="D283" s="220"/>
      <c r="E283" s="220"/>
      <c r="F283" s="220"/>
      <c r="G283" s="220" t="s">
        <v>419</v>
      </c>
      <c r="H283" s="220"/>
      <c r="I283" s="221"/>
      <c r="J283" s="222"/>
      <c r="K283" s="223"/>
      <c r="L283" s="10"/>
      <c r="M283" s="5"/>
    </row>
    <row r="284" spans="1:13" ht="30" customHeight="1">
      <c r="A284" s="5"/>
      <c r="B284" s="9"/>
      <c r="C284" s="245" t="s">
        <v>409</v>
      </c>
      <c r="D284" s="242"/>
      <c r="E284" s="242"/>
      <c r="F284" s="242"/>
      <c r="G284" s="255" t="s">
        <v>420</v>
      </c>
      <c r="H284" s="255" t="s">
        <v>106</v>
      </c>
      <c r="I284" s="146">
        <v>3</v>
      </c>
      <c r="J284" s="256"/>
      <c r="K284" s="139">
        <f t="shared" ref="K284:K285" si="77">J284*I284</f>
        <v>0</v>
      </c>
      <c r="L284" s="10"/>
      <c r="M284" s="5"/>
    </row>
    <row r="285" spans="1:13" ht="30" customHeight="1" thickBot="1">
      <c r="A285" s="5"/>
      <c r="B285" s="9"/>
      <c r="C285" s="245"/>
      <c r="D285" s="242"/>
      <c r="E285" s="242"/>
      <c r="F285" s="242"/>
      <c r="G285" s="255" t="s">
        <v>421</v>
      </c>
      <c r="H285" s="255" t="s">
        <v>106</v>
      </c>
      <c r="I285" s="146">
        <v>1</v>
      </c>
      <c r="J285" s="256"/>
      <c r="K285" s="139">
        <f t="shared" si="77"/>
        <v>0</v>
      </c>
      <c r="L285" s="10"/>
      <c r="M285" s="5"/>
    </row>
    <row r="286" spans="1:13" ht="30" customHeight="1" thickBot="1">
      <c r="A286" s="5"/>
      <c r="B286" s="9"/>
      <c r="C286" s="219">
        <v>6.19</v>
      </c>
      <c r="D286" s="220"/>
      <c r="E286" s="220"/>
      <c r="F286" s="220"/>
      <c r="G286" s="220" t="s">
        <v>422</v>
      </c>
      <c r="H286" s="220"/>
      <c r="I286" s="221"/>
      <c r="J286" s="222"/>
      <c r="K286" s="223"/>
      <c r="L286" s="10"/>
      <c r="M286" s="5"/>
    </row>
    <row r="287" spans="1:13" ht="30" customHeight="1" thickBot="1">
      <c r="A287" s="5"/>
      <c r="B287" s="9"/>
      <c r="C287" s="245" t="s">
        <v>410</v>
      </c>
      <c r="D287" s="242"/>
      <c r="E287" s="242"/>
      <c r="F287" s="242"/>
      <c r="G287" s="255" t="s">
        <v>423</v>
      </c>
      <c r="H287" s="255" t="s">
        <v>106</v>
      </c>
      <c r="I287" s="146">
        <v>1</v>
      </c>
      <c r="J287" s="256"/>
      <c r="K287" s="139">
        <f t="shared" ref="K287" si="78">J287*I287</f>
        <v>0</v>
      </c>
      <c r="L287" s="10"/>
      <c r="M287" s="5"/>
    </row>
    <row r="288" spans="1:13" ht="30" customHeight="1" thickBot="1">
      <c r="A288" s="5"/>
      <c r="B288" s="9"/>
      <c r="C288" s="219">
        <v>6.2</v>
      </c>
      <c r="D288" s="220"/>
      <c r="E288" s="220"/>
      <c r="F288" s="220"/>
      <c r="G288" s="220" t="s">
        <v>424</v>
      </c>
      <c r="H288" s="220"/>
      <c r="I288" s="221"/>
      <c r="J288" s="222"/>
      <c r="K288" s="223"/>
      <c r="L288" s="10"/>
      <c r="M288" s="5"/>
    </row>
    <row r="289" spans="1:13" ht="30" customHeight="1" thickBot="1">
      <c r="A289" s="5"/>
      <c r="B289" s="9"/>
      <c r="C289" s="245" t="s">
        <v>411</v>
      </c>
      <c r="D289" s="242"/>
      <c r="E289" s="242"/>
      <c r="F289" s="242"/>
      <c r="G289" s="255" t="s">
        <v>425</v>
      </c>
      <c r="H289" s="255" t="s">
        <v>106</v>
      </c>
      <c r="I289" s="146">
        <v>802</v>
      </c>
      <c r="J289" s="256"/>
      <c r="K289" s="139">
        <f t="shared" ref="K289" si="79">J289*I289</f>
        <v>0</v>
      </c>
      <c r="L289" s="10"/>
      <c r="M289" s="5"/>
    </row>
    <row r="290" spans="1:13" ht="30" customHeight="1" thickBot="1">
      <c r="A290" s="5"/>
      <c r="B290" s="9"/>
      <c r="C290" s="219">
        <v>6.21</v>
      </c>
      <c r="D290" s="220"/>
      <c r="E290" s="220"/>
      <c r="F290" s="220"/>
      <c r="G290" s="220" t="s">
        <v>426</v>
      </c>
      <c r="H290" s="220"/>
      <c r="I290" s="221"/>
      <c r="J290" s="222"/>
      <c r="K290" s="223"/>
      <c r="L290" s="10"/>
      <c r="M290" s="5"/>
    </row>
    <row r="291" spans="1:13" ht="30" customHeight="1">
      <c r="A291" s="5"/>
      <c r="B291" s="9"/>
      <c r="C291" s="245" t="s">
        <v>412</v>
      </c>
      <c r="D291" s="242"/>
      <c r="E291" s="242"/>
      <c r="F291" s="242"/>
      <c r="G291" s="255" t="s">
        <v>427</v>
      </c>
      <c r="H291" s="255" t="s">
        <v>106</v>
      </c>
      <c r="I291" s="146">
        <v>802</v>
      </c>
      <c r="J291" s="256"/>
      <c r="K291" s="139">
        <f t="shared" ref="K291" si="80">J291*I291</f>
        <v>0</v>
      </c>
      <c r="L291" s="10"/>
      <c r="M291" s="5"/>
    </row>
    <row r="292" spans="1:13" ht="30" customHeight="1" thickBot="1">
      <c r="A292" s="5"/>
      <c r="B292" s="9"/>
      <c r="C292" s="140" t="s">
        <v>18</v>
      </c>
      <c r="D292" s="159"/>
      <c r="E292" s="159"/>
      <c r="F292" s="159"/>
      <c r="G292" s="162"/>
      <c r="H292" s="161"/>
      <c r="I292" s="249"/>
      <c r="J292" s="143"/>
      <c r="K292" s="345">
        <f>SUM(K238:K291)</f>
        <v>0</v>
      </c>
      <c r="L292" s="10"/>
      <c r="M292" s="5"/>
    </row>
    <row r="293" spans="1:13" ht="30" customHeight="1" thickBot="1">
      <c r="A293" s="5"/>
      <c r="B293" s="9"/>
      <c r="C293" s="246"/>
      <c r="D293" s="247"/>
      <c r="E293" s="247"/>
      <c r="F293" s="247"/>
      <c r="G293" s="248"/>
      <c r="H293" s="247"/>
      <c r="I293" s="344"/>
      <c r="J293" s="250"/>
      <c r="K293" s="251"/>
      <c r="L293" s="10"/>
      <c r="M293" s="5"/>
    </row>
    <row r="294" spans="1:13" ht="30" customHeight="1" thickBot="1">
      <c r="A294" s="5"/>
      <c r="B294" s="9"/>
      <c r="C294" s="132"/>
      <c r="D294" s="133"/>
      <c r="E294" s="133"/>
      <c r="F294" s="133"/>
      <c r="G294" s="133" t="s">
        <v>428</v>
      </c>
      <c r="H294" s="133"/>
      <c r="I294" s="133"/>
      <c r="J294" s="133"/>
      <c r="K294" s="134"/>
      <c r="L294" s="10"/>
      <c r="M294" s="5"/>
    </row>
    <row r="295" spans="1:13" ht="30" customHeight="1" thickBot="1">
      <c r="A295" s="5"/>
      <c r="B295" s="9"/>
      <c r="C295" s="219">
        <v>5.0999999999999996</v>
      </c>
      <c r="D295" s="220"/>
      <c r="E295" s="220"/>
      <c r="F295" s="220"/>
      <c r="G295" s="220" t="s">
        <v>94</v>
      </c>
      <c r="H295" s="220"/>
      <c r="I295" s="221"/>
      <c r="J295" s="222"/>
      <c r="K295" s="223"/>
      <c r="L295" s="10"/>
      <c r="M295" s="5"/>
    </row>
    <row r="296" spans="1:13" ht="30" customHeight="1" thickBot="1">
      <c r="A296" s="5"/>
      <c r="B296" s="9"/>
      <c r="C296" s="243" t="s">
        <v>429</v>
      </c>
      <c r="D296" s="244"/>
      <c r="E296" s="244"/>
      <c r="F296" s="244"/>
      <c r="G296" s="257" t="s">
        <v>430</v>
      </c>
      <c r="H296" s="225" t="s">
        <v>96</v>
      </c>
      <c r="I296" s="230">
        <v>760</v>
      </c>
      <c r="J296" s="232"/>
      <c r="K296" s="139">
        <f t="shared" ref="K296" si="81">J296*I296</f>
        <v>0</v>
      </c>
      <c r="L296" s="10"/>
      <c r="M296" s="5"/>
    </row>
    <row r="297" spans="1:13" ht="30" customHeight="1" thickBot="1">
      <c r="A297" s="5"/>
      <c r="B297" s="9"/>
      <c r="C297" s="219">
        <v>5.2</v>
      </c>
      <c r="D297" s="220"/>
      <c r="E297" s="220"/>
      <c r="F297" s="220"/>
      <c r="G297" s="220" t="s">
        <v>347</v>
      </c>
      <c r="H297" s="220"/>
      <c r="I297" s="221"/>
      <c r="J297" s="222"/>
      <c r="K297" s="223"/>
      <c r="L297" s="10"/>
      <c r="M297" s="5"/>
    </row>
    <row r="298" spans="1:13" ht="30" customHeight="1" thickBot="1">
      <c r="A298" s="5"/>
      <c r="B298" s="9"/>
      <c r="C298" s="245" t="s">
        <v>431</v>
      </c>
      <c r="D298" s="242"/>
      <c r="E298" s="242"/>
      <c r="F298" s="242"/>
      <c r="G298" s="255" t="s">
        <v>107</v>
      </c>
      <c r="H298" s="229" t="s">
        <v>106</v>
      </c>
      <c r="I298" s="230">
        <v>1</v>
      </c>
      <c r="J298" s="227"/>
      <c r="K298" s="139">
        <f t="shared" ref="K298:K309" si="82">J298*I298</f>
        <v>0</v>
      </c>
      <c r="L298" s="10"/>
      <c r="M298" s="5"/>
    </row>
    <row r="299" spans="1:13" ht="30" customHeight="1" thickBot="1">
      <c r="A299" s="5"/>
      <c r="B299" s="9"/>
      <c r="C299" s="219">
        <v>5.6</v>
      </c>
      <c r="D299" s="220"/>
      <c r="E299" s="220"/>
      <c r="F299" s="220"/>
      <c r="G299" s="220" t="s">
        <v>432</v>
      </c>
      <c r="H299" s="220"/>
      <c r="I299" s="221"/>
      <c r="J299" s="222"/>
      <c r="K299" s="223"/>
      <c r="L299" s="10"/>
      <c r="M299" s="5"/>
    </row>
    <row r="300" spans="1:13" ht="30" customHeight="1" thickBot="1">
      <c r="A300" s="5"/>
      <c r="B300" s="9"/>
      <c r="C300" s="245" t="s">
        <v>433</v>
      </c>
      <c r="D300" s="242"/>
      <c r="E300" s="242"/>
      <c r="F300" s="242"/>
      <c r="G300" s="255" t="s">
        <v>434</v>
      </c>
      <c r="H300" s="229" t="s">
        <v>106</v>
      </c>
      <c r="I300" s="230">
        <v>4</v>
      </c>
      <c r="J300" s="232"/>
      <c r="K300" s="139">
        <f t="shared" si="82"/>
        <v>0</v>
      </c>
      <c r="L300" s="10"/>
      <c r="M300" s="5"/>
    </row>
    <row r="301" spans="1:13" ht="30" customHeight="1" thickBot="1">
      <c r="A301" s="5"/>
      <c r="B301" s="9"/>
      <c r="C301" s="219">
        <v>5.7</v>
      </c>
      <c r="D301" s="220"/>
      <c r="E301" s="220"/>
      <c r="F301" s="220"/>
      <c r="G301" s="220" t="s">
        <v>442</v>
      </c>
      <c r="H301" s="220"/>
      <c r="I301" s="221"/>
      <c r="J301" s="222"/>
      <c r="K301" s="223"/>
      <c r="L301" s="10"/>
      <c r="M301" s="5"/>
    </row>
    <row r="302" spans="1:13" ht="30" customHeight="1" thickBot="1">
      <c r="A302" s="5"/>
      <c r="B302" s="9"/>
      <c r="C302" s="245" t="s">
        <v>435</v>
      </c>
      <c r="D302" s="242"/>
      <c r="E302" s="242"/>
      <c r="F302" s="242"/>
      <c r="G302" s="255" t="s">
        <v>443</v>
      </c>
      <c r="H302" s="229" t="s">
        <v>106</v>
      </c>
      <c r="I302" s="230">
        <v>5</v>
      </c>
      <c r="J302" s="232"/>
      <c r="K302" s="139">
        <f t="shared" si="82"/>
        <v>0</v>
      </c>
      <c r="L302" s="10"/>
      <c r="M302" s="5"/>
    </row>
    <row r="303" spans="1:13" ht="30" customHeight="1" thickBot="1">
      <c r="A303" s="5"/>
      <c r="B303" s="9"/>
      <c r="C303" s="219">
        <v>5.8</v>
      </c>
      <c r="D303" s="220"/>
      <c r="E303" s="220"/>
      <c r="F303" s="220"/>
      <c r="G303" s="220" t="s">
        <v>129</v>
      </c>
      <c r="H303" s="220"/>
      <c r="I303" s="221"/>
      <c r="J303" s="222"/>
      <c r="K303" s="223"/>
      <c r="L303" s="10"/>
      <c r="M303" s="5"/>
    </row>
    <row r="304" spans="1:13" ht="30" customHeight="1" thickBot="1">
      <c r="A304" s="5"/>
      <c r="B304" s="9"/>
      <c r="C304" s="245" t="s">
        <v>436</v>
      </c>
      <c r="D304" s="242"/>
      <c r="E304" s="242"/>
      <c r="F304" s="242"/>
      <c r="G304" s="255" t="s">
        <v>126</v>
      </c>
      <c r="H304" s="229" t="s">
        <v>106</v>
      </c>
      <c r="I304" s="230">
        <v>2</v>
      </c>
      <c r="J304" s="232"/>
      <c r="K304" s="139">
        <f t="shared" si="82"/>
        <v>0</v>
      </c>
      <c r="L304" s="10"/>
      <c r="M304" s="5"/>
    </row>
    <row r="305" spans="1:13" ht="30" customHeight="1" thickBot="1">
      <c r="A305" s="5"/>
      <c r="B305" s="9"/>
      <c r="C305" s="219">
        <v>5.0999999999999996</v>
      </c>
      <c r="D305" s="220"/>
      <c r="E305" s="220"/>
      <c r="F305" s="220"/>
      <c r="G305" s="220" t="s">
        <v>372</v>
      </c>
      <c r="H305" s="220"/>
      <c r="I305" s="221"/>
      <c r="J305" s="222"/>
      <c r="K305" s="223"/>
      <c r="L305" s="10"/>
      <c r="M305" s="5"/>
    </row>
    <row r="306" spans="1:13" ht="30" customHeight="1">
      <c r="A306" s="5"/>
      <c r="B306" s="9"/>
      <c r="C306" s="245" t="s">
        <v>437</v>
      </c>
      <c r="D306" s="242"/>
      <c r="E306" s="242"/>
      <c r="F306" s="242"/>
      <c r="G306" s="255" t="s">
        <v>444</v>
      </c>
      <c r="H306" s="229" t="s">
        <v>106</v>
      </c>
      <c r="I306" s="230">
        <v>16</v>
      </c>
      <c r="J306" s="232"/>
      <c r="K306" s="139">
        <f t="shared" si="82"/>
        <v>0</v>
      </c>
      <c r="L306" s="10"/>
      <c r="M306" s="5"/>
    </row>
    <row r="307" spans="1:13" ht="30" customHeight="1">
      <c r="A307" s="5"/>
      <c r="B307" s="9"/>
      <c r="C307" s="245" t="s">
        <v>438</v>
      </c>
      <c r="D307" s="242"/>
      <c r="E307" s="242"/>
      <c r="F307" s="242"/>
      <c r="G307" s="255" t="s">
        <v>378</v>
      </c>
      <c r="H307" s="229" t="s">
        <v>96</v>
      </c>
      <c r="I307" s="230">
        <v>96</v>
      </c>
      <c r="J307" s="232"/>
      <c r="K307" s="139">
        <f t="shared" si="82"/>
        <v>0</v>
      </c>
      <c r="L307" s="10"/>
      <c r="M307" s="5"/>
    </row>
    <row r="308" spans="1:13" ht="30" customHeight="1">
      <c r="A308" s="5"/>
      <c r="B308" s="9"/>
      <c r="C308" s="245" t="s">
        <v>439</v>
      </c>
      <c r="D308" s="242"/>
      <c r="E308" s="242"/>
      <c r="F308" s="242"/>
      <c r="G308" s="255" t="s">
        <v>379</v>
      </c>
      <c r="H308" s="229" t="s">
        <v>106</v>
      </c>
      <c r="I308" s="230">
        <v>16</v>
      </c>
      <c r="J308" s="232"/>
      <c r="K308" s="139">
        <f t="shared" si="82"/>
        <v>0</v>
      </c>
      <c r="L308" s="10"/>
      <c r="M308" s="5"/>
    </row>
    <row r="309" spans="1:13" ht="30" customHeight="1">
      <c r="A309" s="5"/>
      <c r="B309" s="9"/>
      <c r="C309" s="245" t="s">
        <v>440</v>
      </c>
      <c r="D309" s="242"/>
      <c r="E309" s="242"/>
      <c r="F309" s="242"/>
      <c r="G309" s="255" t="s">
        <v>380</v>
      </c>
      <c r="H309" s="229" t="s">
        <v>106</v>
      </c>
      <c r="I309" s="146">
        <v>16</v>
      </c>
      <c r="J309" s="256"/>
      <c r="K309" s="139">
        <f t="shared" si="82"/>
        <v>0</v>
      </c>
      <c r="L309" s="10"/>
      <c r="M309" s="5"/>
    </row>
    <row r="310" spans="1:13" ht="30" customHeight="1" thickBot="1">
      <c r="A310" s="5"/>
      <c r="B310" s="9"/>
      <c r="C310" s="140" t="s">
        <v>18</v>
      </c>
      <c r="D310" s="159"/>
      <c r="E310" s="159"/>
      <c r="F310" s="159"/>
      <c r="G310" s="162"/>
      <c r="H310" s="161"/>
      <c r="I310" s="137"/>
      <c r="J310" s="143"/>
      <c r="K310" s="345">
        <f>SUM(K294:K309)</f>
        <v>0</v>
      </c>
      <c r="L310" s="10"/>
      <c r="M310" s="5"/>
    </row>
    <row r="311" spans="1:13" ht="30" customHeight="1" thickBot="1">
      <c r="A311" s="5"/>
      <c r="B311" s="9"/>
      <c r="C311" s="132"/>
      <c r="D311" s="133"/>
      <c r="E311" s="133"/>
      <c r="F311" s="133"/>
      <c r="G311" s="133" t="s">
        <v>453</v>
      </c>
      <c r="H311" s="133"/>
      <c r="I311" s="133"/>
      <c r="J311" s="133"/>
      <c r="K311" s="134"/>
      <c r="L311" s="10"/>
      <c r="M311" s="5"/>
    </row>
    <row r="312" spans="1:13" ht="30" customHeight="1" thickBot="1">
      <c r="A312" s="5"/>
      <c r="B312" s="9"/>
      <c r="C312" s="219"/>
      <c r="D312" s="220"/>
      <c r="E312" s="220"/>
      <c r="F312" s="220"/>
      <c r="G312" s="220" t="s">
        <v>162</v>
      </c>
      <c r="H312" s="220"/>
      <c r="I312" s="221"/>
      <c r="J312" s="222"/>
      <c r="K312" s="223"/>
      <c r="L312" s="10"/>
      <c r="M312" s="5"/>
    </row>
    <row r="313" spans="1:13" ht="30" customHeight="1" thickBot="1">
      <c r="A313" s="5"/>
      <c r="B313" s="9"/>
      <c r="C313" s="219">
        <v>6.3</v>
      </c>
      <c r="D313" s="220"/>
      <c r="E313" s="220"/>
      <c r="F313" s="220"/>
      <c r="G313" s="220" t="s">
        <v>161</v>
      </c>
      <c r="H313" s="220"/>
      <c r="I313" s="221"/>
      <c r="J313" s="222"/>
      <c r="K313" s="223"/>
      <c r="L313" s="10"/>
      <c r="M313" s="5"/>
    </row>
    <row r="314" spans="1:13" ht="30" customHeight="1">
      <c r="A314" s="5"/>
      <c r="B314" s="9"/>
      <c r="C314" s="265" t="s">
        <v>445</v>
      </c>
      <c r="D314" s="266"/>
      <c r="E314" s="266"/>
      <c r="F314" s="266"/>
      <c r="G314" s="267" t="s">
        <v>165</v>
      </c>
      <c r="H314" s="268" t="s">
        <v>166</v>
      </c>
      <c r="I314" s="269">
        <v>364.8</v>
      </c>
      <c r="J314" s="270"/>
      <c r="K314" s="139">
        <f t="shared" ref="K314:K316" si="83">J314*I314</f>
        <v>0</v>
      </c>
      <c r="L314" s="10"/>
      <c r="M314" s="5"/>
    </row>
    <row r="315" spans="1:13" ht="30" customHeight="1">
      <c r="A315" s="5"/>
      <c r="B315" s="9"/>
      <c r="C315" s="258"/>
      <c r="D315" s="242"/>
      <c r="E315" s="242"/>
      <c r="F315" s="242"/>
      <c r="G315" s="257" t="s">
        <v>168</v>
      </c>
      <c r="H315" s="225" t="s">
        <v>169</v>
      </c>
      <c r="I315" s="230">
        <v>5364</v>
      </c>
      <c r="J315" s="232"/>
      <c r="K315" s="139">
        <f t="shared" si="83"/>
        <v>0</v>
      </c>
      <c r="L315" s="10"/>
      <c r="M315" s="5"/>
    </row>
    <row r="316" spans="1:13" ht="30" customHeight="1" thickBot="1">
      <c r="A316" s="5"/>
      <c r="B316" s="9"/>
      <c r="C316" s="259"/>
      <c r="D316" s="260"/>
      <c r="E316" s="260"/>
      <c r="F316" s="260"/>
      <c r="G316" s="261" t="s">
        <v>170</v>
      </c>
      <c r="H316" s="262" t="s">
        <v>166</v>
      </c>
      <c r="I316" s="263">
        <v>149</v>
      </c>
      <c r="J316" s="264"/>
      <c r="K316" s="139">
        <f t="shared" si="83"/>
        <v>0</v>
      </c>
      <c r="L316" s="10"/>
      <c r="M316" s="5"/>
    </row>
    <row r="317" spans="1:13" ht="30" customHeight="1" thickBot="1">
      <c r="A317" s="5"/>
      <c r="B317" s="9"/>
      <c r="C317" s="219">
        <v>6.6</v>
      </c>
      <c r="D317" s="220"/>
      <c r="E317" s="220"/>
      <c r="F317" s="220"/>
      <c r="G317" s="220" t="s">
        <v>454</v>
      </c>
      <c r="H317" s="220"/>
      <c r="I317" s="221"/>
      <c r="J317" s="222"/>
      <c r="K317" s="223"/>
      <c r="L317" s="10"/>
      <c r="M317" s="5"/>
    </row>
    <row r="318" spans="1:13" ht="30" customHeight="1" thickBot="1">
      <c r="A318" s="5"/>
      <c r="B318" s="9"/>
      <c r="C318" s="271" t="s">
        <v>446</v>
      </c>
      <c r="D318" s="272"/>
      <c r="E318" s="272"/>
      <c r="F318" s="272"/>
      <c r="G318" s="273" t="s">
        <v>455</v>
      </c>
      <c r="H318" s="274" t="s">
        <v>96</v>
      </c>
      <c r="I318" s="275">
        <v>760</v>
      </c>
      <c r="J318" s="276"/>
      <c r="K318" s="139">
        <f t="shared" ref="K318" si="84">J318*I318</f>
        <v>0</v>
      </c>
      <c r="L318" s="10"/>
      <c r="M318" s="5"/>
    </row>
    <row r="319" spans="1:13" ht="30" customHeight="1" thickBot="1">
      <c r="A319" s="5"/>
      <c r="B319" s="9"/>
      <c r="C319" s="219">
        <v>6.6</v>
      </c>
      <c r="D319" s="220"/>
      <c r="E319" s="220"/>
      <c r="F319" s="220"/>
      <c r="G319" s="220" t="s">
        <v>198</v>
      </c>
      <c r="H319" s="220"/>
      <c r="I319" s="221"/>
      <c r="J319" s="222"/>
      <c r="K319" s="223"/>
      <c r="L319" s="10"/>
      <c r="M319" s="5"/>
    </row>
    <row r="320" spans="1:13" ht="30" customHeight="1" thickBot="1">
      <c r="A320" s="5"/>
      <c r="B320" s="9"/>
      <c r="C320" s="265" t="s">
        <v>446</v>
      </c>
      <c r="D320" s="266"/>
      <c r="E320" s="266"/>
      <c r="F320" s="266"/>
      <c r="G320" s="267" t="s">
        <v>199</v>
      </c>
      <c r="H320" s="268" t="s">
        <v>166</v>
      </c>
      <c r="I320" s="269">
        <v>41.7</v>
      </c>
      <c r="J320" s="270"/>
      <c r="K320" s="139">
        <f t="shared" ref="K320" si="85">J320*I320</f>
        <v>0</v>
      </c>
      <c r="L320" s="10"/>
      <c r="M320" s="5"/>
    </row>
    <row r="321" spans="1:13" ht="30" customHeight="1" thickBot="1">
      <c r="A321" s="5"/>
      <c r="B321" s="9"/>
      <c r="C321" s="219">
        <v>6.7</v>
      </c>
      <c r="D321" s="220"/>
      <c r="E321" s="220"/>
      <c r="F321" s="220"/>
      <c r="G321" s="220" t="s">
        <v>200</v>
      </c>
      <c r="H321" s="220"/>
      <c r="I321" s="221"/>
      <c r="J321" s="222"/>
      <c r="K321" s="223"/>
      <c r="L321" s="10"/>
      <c r="M321" s="5"/>
    </row>
    <row r="322" spans="1:13" ht="30" customHeight="1">
      <c r="A322" s="5"/>
      <c r="B322" s="9"/>
      <c r="C322" s="265" t="s">
        <v>447</v>
      </c>
      <c r="D322" s="266"/>
      <c r="E322" s="266"/>
      <c r="F322" s="266"/>
      <c r="G322" s="267" t="s">
        <v>201</v>
      </c>
      <c r="H322" s="268" t="s">
        <v>166</v>
      </c>
      <c r="I322" s="269">
        <v>102.5</v>
      </c>
      <c r="J322" s="270"/>
      <c r="K322" s="139">
        <f t="shared" ref="K322:K324" si="86">J322*I322</f>
        <v>0</v>
      </c>
      <c r="L322" s="10"/>
      <c r="M322" s="5"/>
    </row>
    <row r="323" spans="1:13" ht="30" customHeight="1">
      <c r="A323" s="5"/>
      <c r="B323" s="9"/>
      <c r="C323" s="258" t="s">
        <v>448</v>
      </c>
      <c r="D323" s="242"/>
      <c r="E323" s="242"/>
      <c r="F323" s="242"/>
      <c r="G323" s="257" t="s">
        <v>202</v>
      </c>
      <c r="H323" s="225" t="s">
        <v>166</v>
      </c>
      <c r="I323" s="230">
        <v>215.8</v>
      </c>
      <c r="J323" s="232"/>
      <c r="K323" s="139">
        <f t="shared" si="86"/>
        <v>0</v>
      </c>
      <c r="L323" s="10"/>
      <c r="M323" s="5"/>
    </row>
    <row r="324" spans="1:13" ht="30" customHeight="1" thickBot="1">
      <c r="A324" s="5"/>
      <c r="B324" s="9"/>
      <c r="C324" s="258"/>
      <c r="D324" s="242"/>
      <c r="E324" s="242"/>
      <c r="F324" s="242"/>
      <c r="G324" s="257" t="s">
        <v>203</v>
      </c>
      <c r="H324" s="225" t="s">
        <v>204</v>
      </c>
      <c r="I324" s="230">
        <v>2839.3</v>
      </c>
      <c r="J324" s="232"/>
      <c r="K324" s="139">
        <f t="shared" si="86"/>
        <v>0</v>
      </c>
      <c r="L324" s="10"/>
      <c r="M324" s="5"/>
    </row>
    <row r="325" spans="1:13" ht="30" customHeight="1" thickBot="1">
      <c r="A325" s="5"/>
      <c r="B325" s="9"/>
      <c r="C325" s="219">
        <v>6.11</v>
      </c>
      <c r="D325" s="220"/>
      <c r="E325" s="220"/>
      <c r="F325" s="220"/>
      <c r="G325" s="220" t="s">
        <v>209</v>
      </c>
      <c r="H325" s="220"/>
      <c r="I325" s="221"/>
      <c r="J325" s="222"/>
      <c r="K325" s="223"/>
      <c r="L325" s="10"/>
      <c r="M325" s="5"/>
    </row>
    <row r="326" spans="1:13" ht="30" customHeight="1" thickBot="1">
      <c r="A326" s="5"/>
      <c r="B326" s="9"/>
      <c r="C326" s="265" t="s">
        <v>449</v>
      </c>
      <c r="D326" s="266"/>
      <c r="E326" s="266"/>
      <c r="F326" s="266"/>
      <c r="G326" s="267" t="s">
        <v>210</v>
      </c>
      <c r="H326" s="268" t="s">
        <v>147</v>
      </c>
      <c r="I326" s="269">
        <v>1</v>
      </c>
      <c r="J326" s="270"/>
      <c r="K326" s="139">
        <f t="shared" ref="K326" si="87">J326*I326</f>
        <v>0</v>
      </c>
      <c r="L326" s="10"/>
      <c r="M326" s="5"/>
    </row>
    <row r="327" spans="1:13" ht="30" customHeight="1" thickBot="1">
      <c r="A327" s="5"/>
      <c r="B327" s="9"/>
      <c r="C327" s="219">
        <v>6.16</v>
      </c>
      <c r="D327" s="220"/>
      <c r="E327" s="220"/>
      <c r="F327" s="220"/>
      <c r="G327" s="220" t="s">
        <v>215</v>
      </c>
      <c r="H327" s="220"/>
      <c r="I327" s="221"/>
      <c r="J327" s="222"/>
      <c r="K327" s="223"/>
      <c r="L327" s="10"/>
      <c r="M327" s="5"/>
    </row>
    <row r="328" spans="1:13" ht="30" customHeight="1" thickBot="1">
      <c r="A328" s="5"/>
      <c r="B328" s="9"/>
      <c r="C328" s="265" t="s">
        <v>450</v>
      </c>
      <c r="D328" s="266"/>
      <c r="E328" s="266"/>
      <c r="F328" s="266"/>
      <c r="G328" s="267" t="s">
        <v>217</v>
      </c>
      <c r="H328" s="268" t="s">
        <v>106</v>
      </c>
      <c r="I328" s="269">
        <v>1</v>
      </c>
      <c r="J328" s="270"/>
      <c r="K328" s="139">
        <f t="shared" ref="K328" si="88">J328*I328</f>
        <v>0</v>
      </c>
      <c r="L328" s="10"/>
      <c r="M328" s="5"/>
    </row>
    <row r="329" spans="1:13" ht="30" customHeight="1" thickBot="1">
      <c r="A329" s="5"/>
      <c r="B329" s="9"/>
      <c r="C329" s="219">
        <v>6.2</v>
      </c>
      <c r="D329" s="220"/>
      <c r="E329" s="220"/>
      <c r="F329" s="220"/>
      <c r="G329" s="220" t="s">
        <v>456</v>
      </c>
      <c r="H329" s="220"/>
      <c r="I329" s="221"/>
      <c r="J329" s="222"/>
      <c r="K329" s="223"/>
      <c r="L329" s="10"/>
      <c r="M329" s="5"/>
    </row>
    <row r="330" spans="1:13" ht="30" customHeight="1" thickBot="1">
      <c r="A330" s="5"/>
      <c r="B330" s="9"/>
      <c r="C330" s="265" t="s">
        <v>451</v>
      </c>
      <c r="D330" s="266"/>
      <c r="E330" s="266"/>
      <c r="F330" s="266"/>
      <c r="G330" s="267" t="s">
        <v>457</v>
      </c>
      <c r="H330" s="268" t="s">
        <v>106</v>
      </c>
      <c r="I330" s="269">
        <v>16</v>
      </c>
      <c r="J330" s="270"/>
      <c r="K330" s="139">
        <f t="shared" ref="K330" si="89">J330*I330</f>
        <v>0</v>
      </c>
      <c r="L330" s="10"/>
      <c r="M330" s="5"/>
    </row>
    <row r="331" spans="1:13" ht="30" customHeight="1" thickBot="1">
      <c r="A331" s="5"/>
      <c r="B331" s="9"/>
      <c r="C331" s="219">
        <v>6.21</v>
      </c>
      <c r="D331" s="220"/>
      <c r="E331" s="220"/>
      <c r="F331" s="220"/>
      <c r="G331" s="220" t="s">
        <v>426</v>
      </c>
      <c r="H331" s="220"/>
      <c r="I331" s="221"/>
      <c r="J331" s="222"/>
      <c r="K331" s="223"/>
      <c r="L331" s="10"/>
      <c r="M331" s="5"/>
    </row>
    <row r="332" spans="1:13" ht="52.8">
      <c r="A332" s="5"/>
      <c r="B332" s="9"/>
      <c r="C332" s="265" t="s">
        <v>452</v>
      </c>
      <c r="D332" s="266"/>
      <c r="E332" s="266"/>
      <c r="F332" s="266"/>
      <c r="G332" s="267" t="s">
        <v>458</v>
      </c>
      <c r="H332" s="268" t="s">
        <v>106</v>
      </c>
      <c r="I332" s="269">
        <v>16</v>
      </c>
      <c r="J332" s="270"/>
      <c r="K332" s="139">
        <f t="shared" ref="K332" si="90">J332*I332</f>
        <v>0</v>
      </c>
      <c r="L332" s="10"/>
      <c r="M332" s="5"/>
    </row>
    <row r="333" spans="1:13" ht="30" customHeight="1" thickBot="1">
      <c r="A333" s="5"/>
      <c r="B333" s="9"/>
      <c r="C333" s="140" t="s">
        <v>18</v>
      </c>
      <c r="D333" s="159"/>
      <c r="E333" s="159"/>
      <c r="F333" s="159"/>
      <c r="G333" s="162"/>
      <c r="H333" s="161"/>
      <c r="I333" s="137"/>
      <c r="J333" s="143"/>
      <c r="K333" s="345">
        <f>SUM(K314:K332)</f>
        <v>0</v>
      </c>
      <c r="L333" s="10"/>
      <c r="M333" s="5"/>
    </row>
    <row r="334" spans="1:13" ht="30" customHeight="1" thickBot="1">
      <c r="A334" s="5"/>
      <c r="B334" s="9"/>
      <c r="C334" s="132"/>
      <c r="D334" s="133"/>
      <c r="E334" s="133"/>
      <c r="F334" s="133"/>
      <c r="G334" s="133" t="s">
        <v>459</v>
      </c>
      <c r="H334" s="133"/>
      <c r="I334" s="133"/>
      <c r="J334" s="133"/>
      <c r="K334" s="134"/>
      <c r="L334" s="10"/>
      <c r="M334" s="5"/>
    </row>
    <row r="335" spans="1:13" ht="30" customHeight="1" thickBot="1">
      <c r="A335" s="5"/>
      <c r="B335" s="9"/>
      <c r="C335" s="219">
        <v>7.1</v>
      </c>
      <c r="D335" s="220"/>
      <c r="E335" s="220"/>
      <c r="F335" s="220"/>
      <c r="G335" s="220" t="s">
        <v>347</v>
      </c>
      <c r="H335" s="220"/>
      <c r="I335" s="221"/>
      <c r="J335" s="222"/>
      <c r="K335" s="223"/>
      <c r="L335" s="10"/>
      <c r="M335" s="5"/>
    </row>
    <row r="336" spans="1:13" ht="30" customHeight="1">
      <c r="A336" s="5"/>
      <c r="B336" s="9"/>
      <c r="C336" s="265" t="s">
        <v>460</v>
      </c>
      <c r="D336" s="266"/>
      <c r="E336" s="266"/>
      <c r="F336" s="266"/>
      <c r="G336" s="267" t="s">
        <v>251</v>
      </c>
      <c r="H336" s="268" t="s">
        <v>147</v>
      </c>
      <c r="I336" s="269">
        <v>1</v>
      </c>
      <c r="J336" s="270"/>
      <c r="K336" s="139">
        <f t="shared" ref="K336:K337" si="91">J336*I336</f>
        <v>0</v>
      </c>
      <c r="L336" s="10"/>
      <c r="M336" s="5"/>
    </row>
    <row r="337" spans="1:13" ht="30" customHeight="1" thickBot="1">
      <c r="A337" s="5"/>
      <c r="B337" s="9"/>
      <c r="C337" s="258" t="s">
        <v>461</v>
      </c>
      <c r="D337" s="242"/>
      <c r="E337" s="242"/>
      <c r="F337" s="242"/>
      <c r="G337" s="257" t="s">
        <v>108</v>
      </c>
      <c r="H337" s="225" t="s">
        <v>147</v>
      </c>
      <c r="I337" s="230">
        <v>5</v>
      </c>
      <c r="J337" s="232"/>
      <c r="K337" s="139">
        <f t="shared" si="91"/>
        <v>0</v>
      </c>
      <c r="L337" s="10"/>
      <c r="M337" s="5"/>
    </row>
    <row r="338" spans="1:13" ht="30" customHeight="1" thickBot="1">
      <c r="A338" s="5"/>
      <c r="B338" s="9"/>
      <c r="C338" s="219">
        <v>7.2</v>
      </c>
      <c r="D338" s="220"/>
      <c r="E338" s="220"/>
      <c r="F338" s="220"/>
      <c r="G338" s="220" t="s">
        <v>462</v>
      </c>
      <c r="H338" s="220"/>
      <c r="I338" s="221"/>
      <c r="J338" s="222"/>
      <c r="K338" s="223"/>
      <c r="L338" s="10"/>
      <c r="M338" s="5"/>
    </row>
    <row r="339" spans="1:13" ht="30" customHeight="1" thickBot="1">
      <c r="A339" s="5"/>
      <c r="B339" s="9"/>
      <c r="C339" s="265" t="s">
        <v>463</v>
      </c>
      <c r="D339" s="266"/>
      <c r="E339" s="266"/>
      <c r="F339" s="266"/>
      <c r="G339" s="267" t="s">
        <v>464</v>
      </c>
      <c r="H339" s="268" t="s">
        <v>147</v>
      </c>
      <c r="I339" s="269">
        <v>2</v>
      </c>
      <c r="J339" s="270"/>
      <c r="K339" s="139">
        <f t="shared" ref="K339" si="92">J339*I339</f>
        <v>0</v>
      </c>
      <c r="L339" s="10"/>
      <c r="M339" s="5"/>
    </row>
    <row r="340" spans="1:13" ht="30" customHeight="1" thickBot="1">
      <c r="A340" s="5"/>
      <c r="B340" s="9"/>
      <c r="C340" s="219">
        <v>7.3</v>
      </c>
      <c r="D340" s="220"/>
      <c r="E340" s="220"/>
      <c r="F340" s="220"/>
      <c r="G340" s="220" t="s">
        <v>465</v>
      </c>
      <c r="H340" s="220"/>
      <c r="I340" s="221"/>
      <c r="J340" s="222"/>
      <c r="K340" s="223"/>
      <c r="L340" s="10"/>
      <c r="M340" s="5"/>
    </row>
    <row r="341" spans="1:13" ht="30" customHeight="1" thickBot="1">
      <c r="A341" s="5"/>
      <c r="B341" s="9"/>
      <c r="C341" s="265" t="s">
        <v>466</v>
      </c>
      <c r="D341" s="266"/>
      <c r="E341" s="266"/>
      <c r="F341" s="266"/>
      <c r="G341" s="267" t="s">
        <v>467</v>
      </c>
      <c r="H341" s="268" t="s">
        <v>147</v>
      </c>
      <c r="I341" s="269">
        <v>1</v>
      </c>
      <c r="J341" s="270"/>
      <c r="K341" s="139">
        <f t="shared" ref="K341" si="93">J341*I341</f>
        <v>0</v>
      </c>
      <c r="L341" s="10"/>
      <c r="M341" s="5"/>
    </row>
    <row r="342" spans="1:13" ht="30" customHeight="1" thickBot="1">
      <c r="A342" s="5"/>
      <c r="B342" s="9"/>
      <c r="C342" s="219">
        <v>7.4</v>
      </c>
      <c r="D342" s="220"/>
      <c r="E342" s="220"/>
      <c r="F342" s="220"/>
      <c r="G342" s="220" t="s">
        <v>381</v>
      </c>
      <c r="H342" s="220"/>
      <c r="I342" s="221"/>
      <c r="J342" s="222"/>
      <c r="K342" s="223"/>
      <c r="L342" s="10"/>
      <c r="M342" s="5"/>
    </row>
    <row r="343" spans="1:13" ht="30" customHeight="1">
      <c r="A343" s="5"/>
      <c r="B343" s="9"/>
      <c r="C343" s="265" t="s">
        <v>468</v>
      </c>
      <c r="D343" s="266"/>
      <c r="E343" s="266"/>
      <c r="F343" s="266"/>
      <c r="G343" s="267" t="s">
        <v>383</v>
      </c>
      <c r="H343" s="268" t="s">
        <v>147</v>
      </c>
      <c r="I343" s="269">
        <v>1</v>
      </c>
      <c r="J343" s="270"/>
      <c r="K343" s="139">
        <f t="shared" ref="K343:K344" si="94">J343*I343</f>
        <v>0</v>
      </c>
      <c r="L343" s="10"/>
      <c r="M343" s="5"/>
    </row>
    <row r="344" spans="1:13" ht="30" customHeight="1" thickBot="1">
      <c r="A344" s="5"/>
      <c r="B344" s="9"/>
      <c r="C344" s="258" t="s">
        <v>469</v>
      </c>
      <c r="D344" s="242"/>
      <c r="E344" s="242"/>
      <c r="F344" s="242"/>
      <c r="G344" s="257" t="s">
        <v>384</v>
      </c>
      <c r="H344" s="225" t="s">
        <v>147</v>
      </c>
      <c r="I344" s="230">
        <v>7</v>
      </c>
      <c r="J344" s="232"/>
      <c r="K344" s="139">
        <f t="shared" si="94"/>
        <v>0</v>
      </c>
      <c r="L344" s="10"/>
      <c r="M344" s="5"/>
    </row>
    <row r="345" spans="1:13" ht="30" customHeight="1" thickBot="1">
      <c r="A345" s="5"/>
      <c r="B345" s="9"/>
      <c r="C345" s="219">
        <v>7.5</v>
      </c>
      <c r="D345" s="220"/>
      <c r="E345" s="220"/>
      <c r="F345" s="220"/>
      <c r="G345" s="220" t="s">
        <v>470</v>
      </c>
      <c r="H345" s="220"/>
      <c r="I345" s="221"/>
      <c r="J345" s="222"/>
      <c r="K345" s="223"/>
      <c r="L345" s="10"/>
      <c r="M345" s="5"/>
    </row>
    <row r="346" spans="1:13" ht="30" customHeight="1" thickBot="1">
      <c r="A346" s="5"/>
      <c r="B346" s="9"/>
      <c r="C346" s="265" t="s">
        <v>471</v>
      </c>
      <c r="D346" s="266"/>
      <c r="E346" s="266"/>
      <c r="F346" s="266"/>
      <c r="G346" s="267" t="s">
        <v>472</v>
      </c>
      <c r="H346" s="268" t="s">
        <v>147</v>
      </c>
      <c r="I346" s="269">
        <v>3</v>
      </c>
      <c r="J346" s="270"/>
      <c r="K346" s="139">
        <f t="shared" ref="K346" si="95">J346*I346</f>
        <v>0</v>
      </c>
      <c r="L346" s="10"/>
      <c r="M346" s="5"/>
    </row>
    <row r="347" spans="1:13" ht="30" customHeight="1" thickBot="1">
      <c r="A347" s="5"/>
      <c r="B347" s="9"/>
      <c r="C347" s="219">
        <v>7.6</v>
      </c>
      <c r="D347" s="220"/>
      <c r="E347" s="220"/>
      <c r="F347" s="220"/>
      <c r="G347" s="220" t="s">
        <v>473</v>
      </c>
      <c r="H347" s="220"/>
      <c r="I347" s="221"/>
      <c r="J347" s="222"/>
      <c r="K347" s="223"/>
      <c r="L347" s="10"/>
      <c r="M347" s="5"/>
    </row>
    <row r="348" spans="1:13" ht="30" customHeight="1" thickBot="1">
      <c r="A348" s="5"/>
      <c r="B348" s="9"/>
      <c r="C348" s="265" t="s">
        <v>474</v>
      </c>
      <c r="D348" s="266"/>
      <c r="E348" s="266"/>
      <c r="F348" s="266"/>
      <c r="G348" s="267" t="s">
        <v>475</v>
      </c>
      <c r="H348" s="268" t="s">
        <v>147</v>
      </c>
      <c r="I348" s="269">
        <v>2</v>
      </c>
      <c r="J348" s="270"/>
      <c r="K348" s="139">
        <f t="shared" ref="K348" si="96">J348*I348</f>
        <v>0</v>
      </c>
      <c r="L348" s="10"/>
      <c r="M348" s="5"/>
    </row>
    <row r="349" spans="1:13" ht="30" customHeight="1" thickBot="1">
      <c r="A349" s="5"/>
      <c r="B349" s="9"/>
      <c r="C349" s="219">
        <v>7.7</v>
      </c>
      <c r="D349" s="220"/>
      <c r="E349" s="220"/>
      <c r="F349" s="220"/>
      <c r="G349" s="220" t="s">
        <v>476</v>
      </c>
      <c r="H349" s="220"/>
      <c r="I349" s="221"/>
      <c r="J349" s="222"/>
      <c r="K349" s="223"/>
      <c r="L349" s="10"/>
      <c r="M349" s="5"/>
    </row>
    <row r="350" spans="1:13" ht="30" customHeight="1">
      <c r="A350" s="5"/>
      <c r="B350" s="9"/>
      <c r="C350" s="265" t="s">
        <v>477</v>
      </c>
      <c r="D350" s="266"/>
      <c r="E350" s="266"/>
      <c r="F350" s="266"/>
      <c r="G350" s="267" t="s">
        <v>478</v>
      </c>
      <c r="H350" s="268" t="s">
        <v>147</v>
      </c>
      <c r="I350" s="269">
        <v>5</v>
      </c>
      <c r="J350" s="270"/>
      <c r="K350" s="139">
        <f t="shared" ref="K350:K355" si="97">J350*I350</f>
        <v>0</v>
      </c>
      <c r="L350" s="10"/>
      <c r="M350" s="5"/>
    </row>
    <row r="351" spans="1:13" ht="30" customHeight="1">
      <c r="A351" s="5"/>
      <c r="B351" s="9"/>
      <c r="C351" s="258" t="s">
        <v>479</v>
      </c>
      <c r="D351" s="242"/>
      <c r="E351" s="242"/>
      <c r="F351" s="242"/>
      <c r="G351" s="257" t="s">
        <v>480</v>
      </c>
      <c r="H351" s="225" t="s">
        <v>147</v>
      </c>
      <c r="I351" s="230">
        <v>15</v>
      </c>
      <c r="J351" s="232"/>
      <c r="K351" s="139">
        <f t="shared" si="97"/>
        <v>0</v>
      </c>
      <c r="L351" s="10"/>
      <c r="M351" s="5"/>
    </row>
    <row r="352" spans="1:13" ht="30" customHeight="1">
      <c r="A352" s="5"/>
      <c r="B352" s="9"/>
      <c r="C352" s="258" t="s">
        <v>481</v>
      </c>
      <c r="D352" s="242"/>
      <c r="E352" s="242"/>
      <c r="F352" s="242"/>
      <c r="G352" s="257" t="s">
        <v>482</v>
      </c>
      <c r="H352" s="225" t="s">
        <v>147</v>
      </c>
      <c r="I352" s="230">
        <v>2</v>
      </c>
      <c r="J352" s="232"/>
      <c r="K352" s="139">
        <f t="shared" si="97"/>
        <v>0</v>
      </c>
      <c r="L352" s="10"/>
      <c r="M352" s="5"/>
    </row>
    <row r="353" spans="1:13" ht="30" customHeight="1">
      <c r="A353" s="5"/>
      <c r="B353" s="9"/>
      <c r="C353" s="258" t="s">
        <v>483</v>
      </c>
      <c r="D353" s="242"/>
      <c r="E353" s="242"/>
      <c r="F353" s="242"/>
      <c r="G353" s="257" t="s">
        <v>484</v>
      </c>
      <c r="H353" s="225" t="s">
        <v>147</v>
      </c>
      <c r="I353" s="230">
        <v>1</v>
      </c>
      <c r="J353" s="232"/>
      <c r="K353" s="139">
        <f t="shared" si="97"/>
        <v>0</v>
      </c>
      <c r="L353" s="10"/>
      <c r="M353" s="5"/>
    </row>
    <row r="354" spans="1:13" ht="30" customHeight="1">
      <c r="A354" s="5"/>
      <c r="B354" s="9"/>
      <c r="C354" s="258" t="s">
        <v>485</v>
      </c>
      <c r="D354" s="242"/>
      <c r="E354" s="242"/>
      <c r="F354" s="242"/>
      <c r="G354" s="257" t="s">
        <v>486</v>
      </c>
      <c r="H354" s="225" t="s">
        <v>147</v>
      </c>
      <c r="I354" s="230">
        <v>1</v>
      </c>
      <c r="J354" s="232"/>
      <c r="K354" s="139">
        <f t="shared" si="97"/>
        <v>0</v>
      </c>
      <c r="L354" s="10"/>
      <c r="M354" s="5"/>
    </row>
    <row r="355" spans="1:13" ht="30" customHeight="1" thickBot="1">
      <c r="A355" s="5"/>
      <c r="B355" s="9"/>
      <c r="C355" s="258" t="s">
        <v>487</v>
      </c>
      <c r="D355" s="242"/>
      <c r="E355" s="242"/>
      <c r="F355" s="242"/>
      <c r="G355" s="257" t="s">
        <v>488</v>
      </c>
      <c r="H355" s="225" t="s">
        <v>147</v>
      </c>
      <c r="I355" s="230">
        <v>3</v>
      </c>
      <c r="J355" s="232"/>
      <c r="K355" s="139">
        <f t="shared" si="97"/>
        <v>0</v>
      </c>
      <c r="L355" s="10"/>
      <c r="M355" s="5"/>
    </row>
    <row r="356" spans="1:13" ht="30" customHeight="1" thickBot="1">
      <c r="A356" s="5"/>
      <c r="B356" s="9"/>
      <c r="C356" s="219">
        <v>7.8</v>
      </c>
      <c r="D356" s="220"/>
      <c r="E356" s="220"/>
      <c r="F356" s="220"/>
      <c r="G356" s="220" t="s">
        <v>489</v>
      </c>
      <c r="H356" s="220"/>
      <c r="I356" s="221"/>
      <c r="J356" s="222"/>
      <c r="K356" s="223"/>
      <c r="L356" s="10"/>
      <c r="M356" s="5"/>
    </row>
    <row r="357" spans="1:13" ht="30" customHeight="1">
      <c r="A357" s="5"/>
      <c r="B357" s="9"/>
      <c r="C357" s="265" t="s">
        <v>490</v>
      </c>
      <c r="D357" s="266"/>
      <c r="E357" s="266"/>
      <c r="F357" s="266"/>
      <c r="G357" s="267" t="s">
        <v>491</v>
      </c>
      <c r="H357" s="268" t="s">
        <v>147</v>
      </c>
      <c r="I357" s="269">
        <v>4</v>
      </c>
      <c r="J357" s="270"/>
      <c r="K357" s="139">
        <f t="shared" ref="K357:K358" si="98">J357*I357</f>
        <v>0</v>
      </c>
      <c r="L357" s="10"/>
      <c r="M357" s="5"/>
    </row>
    <row r="358" spans="1:13" ht="30" customHeight="1" thickBot="1">
      <c r="A358" s="5"/>
      <c r="B358" s="9"/>
      <c r="C358" s="258" t="s">
        <v>492</v>
      </c>
      <c r="D358" s="242"/>
      <c r="E358" s="242"/>
      <c r="F358" s="242"/>
      <c r="G358" s="257" t="s">
        <v>493</v>
      </c>
      <c r="H358" s="225" t="s">
        <v>147</v>
      </c>
      <c r="I358" s="230">
        <v>11</v>
      </c>
      <c r="J358" s="232"/>
      <c r="K358" s="139">
        <f t="shared" si="98"/>
        <v>0</v>
      </c>
      <c r="L358" s="10"/>
      <c r="M358" s="5"/>
    </row>
    <row r="359" spans="1:13" ht="30" customHeight="1" thickBot="1">
      <c r="A359" s="5"/>
      <c r="B359" s="9"/>
      <c r="C359" s="219">
        <v>7.9</v>
      </c>
      <c r="D359" s="220"/>
      <c r="E359" s="220"/>
      <c r="F359" s="220"/>
      <c r="G359" s="220" t="s">
        <v>494</v>
      </c>
      <c r="H359" s="220"/>
      <c r="I359" s="221"/>
      <c r="J359" s="222"/>
      <c r="K359" s="223"/>
      <c r="L359" s="10"/>
      <c r="M359" s="5"/>
    </row>
    <row r="360" spans="1:13" ht="30" customHeight="1" thickBot="1">
      <c r="A360" s="5"/>
      <c r="B360" s="9"/>
      <c r="C360" s="265" t="s">
        <v>495</v>
      </c>
      <c r="D360" s="266"/>
      <c r="E360" s="266"/>
      <c r="F360" s="266"/>
      <c r="G360" s="267" t="s">
        <v>127</v>
      </c>
      <c r="H360" s="268" t="s">
        <v>147</v>
      </c>
      <c r="I360" s="269">
        <v>1</v>
      </c>
      <c r="J360" s="270"/>
      <c r="K360" s="139">
        <f t="shared" ref="K360" si="99">J360*I360</f>
        <v>0</v>
      </c>
      <c r="L360" s="10"/>
      <c r="M360" s="5"/>
    </row>
    <row r="361" spans="1:13" ht="30" customHeight="1" thickBot="1">
      <c r="A361" s="5"/>
      <c r="B361" s="9"/>
      <c r="C361" s="219">
        <v>7.1</v>
      </c>
      <c r="D361" s="220"/>
      <c r="E361" s="220"/>
      <c r="F361" s="220"/>
      <c r="G361" s="220" t="s">
        <v>496</v>
      </c>
      <c r="H361" s="220"/>
      <c r="I361" s="221"/>
      <c r="J361" s="222"/>
      <c r="K361" s="223"/>
      <c r="L361" s="10"/>
      <c r="M361" s="5"/>
    </row>
    <row r="362" spans="1:13" ht="30" customHeight="1" thickBot="1">
      <c r="A362" s="5"/>
      <c r="B362" s="9"/>
      <c r="C362" s="265" t="s">
        <v>497</v>
      </c>
      <c r="D362" s="266"/>
      <c r="E362" s="266"/>
      <c r="F362" s="266"/>
      <c r="G362" s="267" t="s">
        <v>498</v>
      </c>
      <c r="H362" s="268" t="s">
        <v>152</v>
      </c>
      <c r="I362" s="269">
        <v>12</v>
      </c>
      <c r="J362" s="270"/>
      <c r="K362" s="139">
        <f t="shared" ref="K362" si="100">J362*I362</f>
        <v>0</v>
      </c>
      <c r="L362" s="10"/>
      <c r="M362" s="5"/>
    </row>
    <row r="363" spans="1:13" ht="30" customHeight="1" thickBot="1">
      <c r="A363" s="5"/>
      <c r="B363" s="9"/>
      <c r="C363" s="219">
        <v>7.11</v>
      </c>
      <c r="D363" s="220"/>
      <c r="E363" s="220"/>
      <c r="F363" s="220"/>
      <c r="G363" s="220" t="s">
        <v>499</v>
      </c>
      <c r="H363" s="220"/>
      <c r="I363" s="221"/>
      <c r="J363" s="222"/>
      <c r="K363" s="223"/>
      <c r="L363" s="10"/>
      <c r="M363" s="5"/>
    </row>
    <row r="364" spans="1:13" ht="30" customHeight="1" thickBot="1">
      <c r="A364" s="5"/>
      <c r="B364" s="9"/>
      <c r="C364" s="265" t="s">
        <v>500</v>
      </c>
      <c r="D364" s="266"/>
      <c r="E364" s="266"/>
      <c r="F364" s="266"/>
      <c r="G364" s="267" t="s">
        <v>501</v>
      </c>
      <c r="H364" s="268" t="s">
        <v>147</v>
      </c>
      <c r="I364" s="269">
        <v>3</v>
      </c>
      <c r="J364" s="270"/>
      <c r="K364" s="139">
        <f t="shared" ref="K364" si="101">J364*I364</f>
        <v>0</v>
      </c>
      <c r="L364" s="10"/>
      <c r="M364" s="5"/>
    </row>
    <row r="365" spans="1:13" ht="30" customHeight="1" thickBot="1">
      <c r="A365" s="5"/>
      <c r="B365" s="9"/>
      <c r="C365" s="219">
        <v>7.12</v>
      </c>
      <c r="D365" s="220"/>
      <c r="E365" s="220"/>
      <c r="F365" s="220"/>
      <c r="G365" s="220" t="s">
        <v>502</v>
      </c>
      <c r="H365" s="220"/>
      <c r="I365" s="221"/>
      <c r="J365" s="222"/>
      <c r="K365" s="223"/>
      <c r="L365" s="10"/>
      <c r="M365" s="5"/>
    </row>
    <row r="366" spans="1:13" ht="232.8" customHeight="1" thickBot="1">
      <c r="A366" s="5"/>
      <c r="B366" s="9"/>
      <c r="C366" s="265" t="s">
        <v>503</v>
      </c>
      <c r="D366" s="266"/>
      <c r="E366" s="266"/>
      <c r="F366" s="266"/>
      <c r="G366" s="267" t="s">
        <v>504</v>
      </c>
      <c r="H366" s="268" t="s">
        <v>147</v>
      </c>
      <c r="I366" s="269">
        <v>2</v>
      </c>
      <c r="J366" s="270"/>
      <c r="K366" s="139">
        <f t="shared" ref="K366" si="102">J366*I366</f>
        <v>0</v>
      </c>
      <c r="L366" s="10"/>
      <c r="M366" s="5"/>
    </row>
    <row r="367" spans="1:13" ht="30" customHeight="1" thickBot="1">
      <c r="A367" s="5"/>
      <c r="B367" s="9"/>
      <c r="C367" s="219">
        <v>7.13</v>
      </c>
      <c r="D367" s="220"/>
      <c r="E367" s="220"/>
      <c r="F367" s="220"/>
      <c r="G367" s="220" t="s">
        <v>505</v>
      </c>
      <c r="H367" s="220"/>
      <c r="I367" s="221"/>
      <c r="J367" s="222"/>
      <c r="K367" s="223"/>
      <c r="L367" s="10"/>
      <c r="M367" s="5"/>
    </row>
    <row r="368" spans="1:13" ht="30" customHeight="1" thickBot="1">
      <c r="A368" s="5"/>
      <c r="B368" s="9"/>
      <c r="C368" s="265" t="s">
        <v>506</v>
      </c>
      <c r="D368" s="266"/>
      <c r="E368" s="266"/>
      <c r="F368" s="266"/>
      <c r="G368" s="267" t="s">
        <v>507</v>
      </c>
      <c r="H368" s="268" t="s">
        <v>147</v>
      </c>
      <c r="I368" s="269">
        <v>1</v>
      </c>
      <c r="J368" s="270"/>
      <c r="K368" s="139">
        <f t="shared" ref="K368" si="103">J368*I368</f>
        <v>0</v>
      </c>
      <c r="L368" s="10"/>
      <c r="M368" s="5"/>
    </row>
    <row r="369" spans="1:13" ht="30" customHeight="1" thickBot="1">
      <c r="A369" s="5"/>
      <c r="B369" s="9"/>
      <c r="C369" s="219">
        <v>7.14</v>
      </c>
      <c r="D369" s="220"/>
      <c r="E369" s="220"/>
      <c r="F369" s="220"/>
      <c r="G369" s="220" t="s">
        <v>508</v>
      </c>
      <c r="H369" s="220"/>
      <c r="I369" s="221"/>
      <c r="J369" s="222"/>
      <c r="K369" s="223"/>
      <c r="L369" s="10"/>
      <c r="M369" s="5"/>
    </row>
    <row r="370" spans="1:13" ht="79.8" thickBot="1">
      <c r="A370" s="5"/>
      <c r="B370" s="9"/>
      <c r="C370" s="265" t="s">
        <v>509</v>
      </c>
      <c r="D370" s="266"/>
      <c r="E370" s="266"/>
      <c r="F370" s="266"/>
      <c r="G370" s="267" t="s">
        <v>510</v>
      </c>
      <c r="H370" s="268" t="s">
        <v>147</v>
      </c>
      <c r="I370" s="269">
        <v>2</v>
      </c>
      <c r="J370" s="270"/>
      <c r="K370" s="139">
        <f t="shared" ref="K370" si="104">J370*I370</f>
        <v>0</v>
      </c>
      <c r="L370" s="10"/>
      <c r="M370" s="5"/>
    </row>
    <row r="371" spans="1:13" ht="30" customHeight="1" thickBot="1">
      <c r="A371" s="5"/>
      <c r="B371" s="9"/>
      <c r="C371" s="219">
        <v>7.17</v>
      </c>
      <c r="D371" s="220"/>
      <c r="E371" s="220"/>
      <c r="F371" s="220"/>
      <c r="G371" s="220" t="s">
        <v>511</v>
      </c>
      <c r="H371" s="220"/>
      <c r="I371" s="221"/>
      <c r="J371" s="222"/>
      <c r="K371" s="223"/>
      <c r="L371" s="10"/>
      <c r="M371" s="5"/>
    </row>
    <row r="372" spans="1:13" ht="30" customHeight="1" thickBot="1">
      <c r="A372" s="5"/>
      <c r="B372" s="9"/>
      <c r="C372" s="265" t="s">
        <v>512</v>
      </c>
      <c r="D372" s="266"/>
      <c r="E372" s="266"/>
      <c r="F372" s="266"/>
      <c r="G372" s="267" t="s">
        <v>507</v>
      </c>
      <c r="H372" s="268" t="s">
        <v>106</v>
      </c>
      <c r="I372" s="269">
        <v>2</v>
      </c>
      <c r="J372" s="270"/>
      <c r="K372" s="139">
        <f t="shared" ref="K372" si="105">J372*I372</f>
        <v>0</v>
      </c>
      <c r="L372" s="10"/>
      <c r="M372" s="5"/>
    </row>
    <row r="373" spans="1:13" ht="30" customHeight="1" thickBot="1">
      <c r="A373" s="5"/>
      <c r="B373" s="9"/>
      <c r="C373" s="219">
        <v>7.16</v>
      </c>
      <c r="D373" s="220"/>
      <c r="E373" s="220"/>
      <c r="F373" s="220"/>
      <c r="G373" s="220" t="s">
        <v>513</v>
      </c>
      <c r="H373" s="220"/>
      <c r="I373" s="221"/>
      <c r="J373" s="222"/>
      <c r="K373" s="223"/>
      <c r="L373" s="10"/>
      <c r="M373" s="5"/>
    </row>
    <row r="374" spans="1:13" ht="30" customHeight="1">
      <c r="A374" s="5"/>
      <c r="B374" s="9"/>
      <c r="C374" s="265" t="s">
        <v>514</v>
      </c>
      <c r="D374" s="266"/>
      <c r="E374" s="266"/>
      <c r="F374" s="266"/>
      <c r="G374" s="267" t="s">
        <v>515</v>
      </c>
      <c r="H374" s="268" t="s">
        <v>106</v>
      </c>
      <c r="I374" s="269">
        <v>3</v>
      </c>
      <c r="J374" s="270"/>
      <c r="K374" s="139">
        <f t="shared" ref="K374" si="106">J374*I374</f>
        <v>0</v>
      </c>
      <c r="L374" s="10"/>
      <c r="M374" s="5"/>
    </row>
    <row r="375" spans="1:13" ht="30" customHeight="1" thickBot="1">
      <c r="A375" s="5"/>
      <c r="B375" s="9"/>
      <c r="C375" s="140" t="s">
        <v>18</v>
      </c>
      <c r="D375" s="159"/>
      <c r="E375" s="159"/>
      <c r="F375" s="159"/>
      <c r="G375" s="162"/>
      <c r="H375" s="161"/>
      <c r="I375" s="137"/>
      <c r="J375" s="143"/>
      <c r="K375" s="345">
        <f>SUM(K336:K374)</f>
        <v>0</v>
      </c>
      <c r="L375" s="10"/>
      <c r="M375" s="5"/>
    </row>
    <row r="376" spans="1:13" ht="30" customHeight="1" thickBot="1">
      <c r="A376" s="5"/>
      <c r="B376" s="9"/>
      <c r="C376" s="132"/>
      <c r="D376" s="133"/>
      <c r="E376" s="133"/>
      <c r="F376" s="133"/>
      <c r="G376" s="133" t="s">
        <v>516</v>
      </c>
      <c r="H376" s="133"/>
      <c r="I376" s="133"/>
      <c r="J376" s="133"/>
      <c r="K376" s="134"/>
      <c r="L376" s="10"/>
      <c r="M376" s="5"/>
    </row>
    <row r="377" spans="1:13" ht="30" customHeight="1" thickBot="1">
      <c r="A377" s="5"/>
      <c r="B377" s="9"/>
      <c r="C377" s="219">
        <v>8.1</v>
      </c>
      <c r="D377" s="220"/>
      <c r="E377" s="220"/>
      <c r="F377" s="220"/>
      <c r="G377" s="220" t="s">
        <v>517</v>
      </c>
      <c r="H377" s="220"/>
      <c r="I377" s="221"/>
      <c r="J377" s="222"/>
      <c r="K377" s="223"/>
      <c r="L377" s="10"/>
      <c r="M377" s="5"/>
    </row>
    <row r="378" spans="1:13" ht="30" customHeight="1">
      <c r="A378" s="5"/>
      <c r="B378" s="9"/>
      <c r="C378" s="265" t="s">
        <v>518</v>
      </c>
      <c r="D378" s="266"/>
      <c r="E378" s="266"/>
      <c r="F378" s="266"/>
      <c r="G378" s="267" t="s">
        <v>288</v>
      </c>
      <c r="H378" s="268" t="s">
        <v>147</v>
      </c>
      <c r="I378" s="269">
        <v>1</v>
      </c>
      <c r="J378" s="270"/>
      <c r="K378" s="139">
        <f t="shared" ref="K378:K379" si="107">J378*I378</f>
        <v>0</v>
      </c>
      <c r="L378" s="10"/>
      <c r="M378" s="5"/>
    </row>
    <row r="379" spans="1:13" ht="30" customHeight="1" thickBot="1">
      <c r="A379" s="5"/>
      <c r="B379" s="9"/>
      <c r="C379" s="258" t="s">
        <v>519</v>
      </c>
      <c r="D379" s="242"/>
      <c r="E379" s="242"/>
      <c r="F379" s="242"/>
      <c r="G379" s="257" t="s">
        <v>218</v>
      </c>
      <c r="H379" s="225" t="s">
        <v>147</v>
      </c>
      <c r="I379" s="230">
        <v>5</v>
      </c>
      <c r="J379" s="232"/>
      <c r="K379" s="139">
        <f t="shared" si="107"/>
        <v>0</v>
      </c>
      <c r="L379" s="10"/>
      <c r="M379" s="5"/>
    </row>
    <row r="380" spans="1:13" ht="48.6" customHeight="1" thickBot="1">
      <c r="A380" s="5"/>
      <c r="B380" s="9"/>
      <c r="C380" s="219">
        <v>8.1999999999999993</v>
      </c>
      <c r="D380" s="220"/>
      <c r="E380" s="220"/>
      <c r="F380" s="220"/>
      <c r="G380" s="327" t="s">
        <v>520</v>
      </c>
      <c r="H380" s="220"/>
      <c r="I380" s="221"/>
      <c r="J380" s="222"/>
      <c r="K380" s="223"/>
      <c r="L380" s="10"/>
      <c r="M380" s="5"/>
    </row>
    <row r="381" spans="1:13" ht="30" customHeight="1" thickBot="1">
      <c r="A381" s="5"/>
      <c r="B381" s="9"/>
      <c r="C381" s="265" t="s">
        <v>521</v>
      </c>
      <c r="D381" s="266"/>
      <c r="E381" s="266"/>
      <c r="F381" s="266"/>
      <c r="G381" s="267" t="s">
        <v>522</v>
      </c>
      <c r="H381" s="268" t="s">
        <v>147</v>
      </c>
      <c r="I381" s="269">
        <v>2</v>
      </c>
      <c r="J381" s="270"/>
      <c r="K381" s="139">
        <f t="shared" ref="K381" si="108">J381*I381</f>
        <v>0</v>
      </c>
      <c r="L381" s="139"/>
      <c r="M381" s="5"/>
    </row>
    <row r="382" spans="1:13" ht="42" thickBot="1">
      <c r="A382" s="5"/>
      <c r="B382" s="9"/>
      <c r="C382" s="219">
        <v>8.3000000000000007</v>
      </c>
      <c r="D382" s="220"/>
      <c r="E382" s="220"/>
      <c r="F382" s="220"/>
      <c r="G382" s="327" t="s">
        <v>523</v>
      </c>
      <c r="H382" s="220"/>
      <c r="I382" s="221"/>
      <c r="J382" s="222"/>
      <c r="K382" s="223"/>
      <c r="L382" s="10"/>
      <c r="M382" s="5"/>
    </row>
    <row r="383" spans="1:13" ht="30" customHeight="1" thickBot="1">
      <c r="A383" s="5"/>
      <c r="B383" s="9"/>
      <c r="C383" s="265"/>
      <c r="D383" s="266"/>
      <c r="E383" s="266"/>
      <c r="F383" s="266"/>
      <c r="G383" s="267" t="s">
        <v>467</v>
      </c>
      <c r="H383" s="268" t="s">
        <v>147</v>
      </c>
      <c r="I383" s="269">
        <v>1</v>
      </c>
      <c r="J383" s="270"/>
      <c r="K383" s="139">
        <f t="shared" ref="K383" si="109">J383*I383</f>
        <v>0</v>
      </c>
      <c r="L383" s="10"/>
      <c r="M383" s="5"/>
    </row>
    <row r="384" spans="1:13" ht="42" thickBot="1">
      <c r="A384" s="5"/>
      <c r="B384" s="9"/>
      <c r="C384" s="219">
        <v>8.4</v>
      </c>
      <c r="D384" s="220"/>
      <c r="E384" s="220"/>
      <c r="F384" s="220"/>
      <c r="G384" s="327" t="s">
        <v>524</v>
      </c>
      <c r="H384" s="220"/>
      <c r="I384" s="221"/>
      <c r="J384" s="222"/>
      <c r="K384" s="223"/>
      <c r="L384" s="10"/>
      <c r="M384" s="5"/>
    </row>
    <row r="385" spans="1:13" ht="30" customHeight="1">
      <c r="A385" s="5"/>
      <c r="B385" s="9"/>
      <c r="C385" s="265" t="s">
        <v>525</v>
      </c>
      <c r="D385" s="266"/>
      <c r="E385" s="266"/>
      <c r="F385" s="266"/>
      <c r="G385" s="267" t="s">
        <v>383</v>
      </c>
      <c r="H385" s="268" t="s">
        <v>147</v>
      </c>
      <c r="I385" s="269">
        <v>1</v>
      </c>
      <c r="J385" s="270"/>
      <c r="K385" s="139">
        <f t="shared" ref="K385:K386" si="110">J385*I385</f>
        <v>0</v>
      </c>
      <c r="L385" s="10"/>
      <c r="M385" s="5"/>
    </row>
    <row r="386" spans="1:13" ht="30" customHeight="1" thickBot="1">
      <c r="A386" s="5"/>
      <c r="B386" s="9"/>
      <c r="C386" s="258" t="s">
        <v>526</v>
      </c>
      <c r="D386" s="242"/>
      <c r="E386" s="242"/>
      <c r="F386" s="242"/>
      <c r="G386" s="257" t="s">
        <v>384</v>
      </c>
      <c r="H386" s="225" t="s">
        <v>147</v>
      </c>
      <c r="I386" s="230">
        <v>7</v>
      </c>
      <c r="J386" s="232"/>
      <c r="K386" s="139">
        <f t="shared" si="110"/>
        <v>0</v>
      </c>
      <c r="L386" s="10"/>
      <c r="M386" s="5"/>
    </row>
    <row r="387" spans="1:13" ht="42" thickBot="1">
      <c r="A387" s="5"/>
      <c r="B387" s="9"/>
      <c r="C387" s="219">
        <v>8.5</v>
      </c>
      <c r="D387" s="220"/>
      <c r="E387" s="220"/>
      <c r="F387" s="220"/>
      <c r="G387" s="327" t="s">
        <v>527</v>
      </c>
      <c r="H387" s="220"/>
      <c r="I387" s="221"/>
      <c r="J387" s="222"/>
      <c r="K387" s="223"/>
      <c r="L387" s="10"/>
      <c r="M387" s="5"/>
    </row>
    <row r="388" spans="1:13" ht="30" customHeight="1" thickBot="1">
      <c r="A388" s="5"/>
      <c r="B388" s="9"/>
      <c r="C388" s="265" t="s">
        <v>528</v>
      </c>
      <c r="D388" s="266"/>
      <c r="E388" s="266"/>
      <c r="F388" s="266"/>
      <c r="G388" s="267" t="s">
        <v>472</v>
      </c>
      <c r="H388" s="268" t="s">
        <v>147</v>
      </c>
      <c r="I388" s="269">
        <v>3</v>
      </c>
      <c r="J388" s="227"/>
      <c r="K388" s="139">
        <f t="shared" ref="K388" si="111">J388*I388</f>
        <v>0</v>
      </c>
      <c r="L388" s="10"/>
      <c r="M388" s="5"/>
    </row>
    <row r="389" spans="1:13" ht="42" thickBot="1">
      <c r="A389" s="5"/>
      <c r="B389" s="9"/>
      <c r="C389" s="219">
        <v>8.8000000000000007</v>
      </c>
      <c r="D389" s="220"/>
      <c r="E389" s="220"/>
      <c r="F389" s="220"/>
      <c r="G389" s="327" t="s">
        <v>529</v>
      </c>
      <c r="H389" s="220"/>
      <c r="I389" s="221"/>
      <c r="J389" s="222"/>
      <c r="K389" s="223"/>
      <c r="L389" s="10"/>
      <c r="M389" s="5"/>
    </row>
    <row r="390" spans="1:13" ht="30" customHeight="1" thickBot="1">
      <c r="A390" s="5"/>
      <c r="B390" s="9"/>
      <c r="C390" s="265" t="s">
        <v>530</v>
      </c>
      <c r="D390" s="266"/>
      <c r="E390" s="266"/>
      <c r="F390" s="266"/>
      <c r="G390" s="267" t="s">
        <v>475</v>
      </c>
      <c r="H390" s="268" t="s">
        <v>147</v>
      </c>
      <c r="I390" s="269">
        <v>2</v>
      </c>
      <c r="J390" s="227"/>
      <c r="K390" s="139">
        <f t="shared" ref="K390" si="112">J390*I390</f>
        <v>0</v>
      </c>
      <c r="L390" s="10"/>
      <c r="M390" s="5"/>
    </row>
    <row r="391" spans="1:13" ht="30" customHeight="1" thickBot="1">
      <c r="A391" s="5"/>
      <c r="B391" s="9"/>
      <c r="C391" s="219">
        <v>8.6999999999999993</v>
      </c>
      <c r="D391" s="220"/>
      <c r="E391" s="220"/>
      <c r="F391" s="220"/>
      <c r="G391" s="220" t="s">
        <v>548</v>
      </c>
      <c r="H391" s="220"/>
      <c r="I391" s="221"/>
      <c r="J391" s="222"/>
      <c r="K391" s="223"/>
      <c r="L391" s="10"/>
      <c r="M391" s="5"/>
    </row>
    <row r="392" spans="1:13" ht="30" customHeight="1">
      <c r="A392" s="5"/>
      <c r="B392" s="9"/>
      <c r="C392" s="265" t="s">
        <v>531</v>
      </c>
      <c r="D392" s="266"/>
      <c r="E392" s="266"/>
      <c r="F392" s="266"/>
      <c r="G392" s="267" t="s">
        <v>478</v>
      </c>
      <c r="H392" s="268" t="s">
        <v>147</v>
      </c>
      <c r="I392" s="269">
        <v>5</v>
      </c>
      <c r="J392" s="270"/>
      <c r="K392" s="139">
        <f t="shared" ref="K392:K397" si="113">J392*I392</f>
        <v>0</v>
      </c>
      <c r="L392" s="10"/>
      <c r="M392" s="5"/>
    </row>
    <row r="393" spans="1:13" ht="30" customHeight="1">
      <c r="A393" s="5"/>
      <c r="B393" s="9"/>
      <c r="C393" s="258" t="s">
        <v>532</v>
      </c>
      <c r="D393" s="242"/>
      <c r="E393" s="242"/>
      <c r="F393" s="242"/>
      <c r="G393" s="257" t="s">
        <v>549</v>
      </c>
      <c r="H393" s="225" t="s">
        <v>147</v>
      </c>
      <c r="I393" s="230">
        <v>15</v>
      </c>
      <c r="J393" s="232"/>
      <c r="K393" s="139">
        <f t="shared" si="113"/>
        <v>0</v>
      </c>
      <c r="L393" s="10"/>
      <c r="M393" s="5"/>
    </row>
    <row r="394" spans="1:13" ht="30" customHeight="1">
      <c r="A394" s="5"/>
      <c r="B394" s="9"/>
      <c r="C394" s="258" t="s">
        <v>533</v>
      </c>
      <c r="D394" s="242"/>
      <c r="E394" s="242"/>
      <c r="F394" s="242"/>
      <c r="G394" s="257" t="s">
        <v>482</v>
      </c>
      <c r="H394" s="225" t="s">
        <v>147</v>
      </c>
      <c r="I394" s="230">
        <v>2</v>
      </c>
      <c r="J394" s="232"/>
      <c r="K394" s="139">
        <f t="shared" si="113"/>
        <v>0</v>
      </c>
      <c r="L394" s="10"/>
      <c r="M394" s="5"/>
    </row>
    <row r="395" spans="1:13" ht="30" customHeight="1">
      <c r="A395" s="5"/>
      <c r="B395" s="9"/>
      <c r="C395" s="258" t="s">
        <v>534</v>
      </c>
      <c r="D395" s="242"/>
      <c r="E395" s="242"/>
      <c r="F395" s="242"/>
      <c r="G395" s="257" t="s">
        <v>484</v>
      </c>
      <c r="H395" s="225" t="s">
        <v>147</v>
      </c>
      <c r="I395" s="230">
        <v>1</v>
      </c>
      <c r="J395" s="232"/>
      <c r="K395" s="139">
        <f t="shared" si="113"/>
        <v>0</v>
      </c>
      <c r="L395" s="10"/>
      <c r="M395" s="5"/>
    </row>
    <row r="396" spans="1:13" ht="30" customHeight="1">
      <c r="A396" s="5"/>
      <c r="B396" s="9"/>
      <c r="C396" s="258" t="s">
        <v>535</v>
      </c>
      <c r="D396" s="242"/>
      <c r="E396" s="242"/>
      <c r="F396" s="242"/>
      <c r="G396" s="257" t="s">
        <v>486</v>
      </c>
      <c r="H396" s="225" t="s">
        <v>147</v>
      </c>
      <c r="I396" s="230">
        <v>1</v>
      </c>
      <c r="J396" s="232"/>
      <c r="K396" s="139">
        <f t="shared" si="113"/>
        <v>0</v>
      </c>
      <c r="L396" s="10"/>
      <c r="M396" s="5"/>
    </row>
    <row r="397" spans="1:13" ht="30" customHeight="1" thickBot="1">
      <c r="A397" s="5"/>
      <c r="B397" s="9"/>
      <c r="C397" s="258" t="s">
        <v>536</v>
      </c>
      <c r="D397" s="242"/>
      <c r="E397" s="242"/>
      <c r="F397" s="242"/>
      <c r="G397" s="257" t="s">
        <v>488</v>
      </c>
      <c r="H397" s="225" t="s">
        <v>147</v>
      </c>
      <c r="I397" s="230">
        <v>3</v>
      </c>
      <c r="J397" s="232"/>
      <c r="K397" s="139">
        <f t="shared" si="113"/>
        <v>0</v>
      </c>
      <c r="L397" s="10"/>
      <c r="M397" s="5"/>
    </row>
    <row r="398" spans="1:13" ht="30" customHeight="1" thickBot="1">
      <c r="A398" s="5"/>
      <c r="B398" s="9"/>
      <c r="C398" s="219">
        <v>8.8000000000000007</v>
      </c>
      <c r="D398" s="220"/>
      <c r="E398" s="220"/>
      <c r="F398" s="220"/>
      <c r="G398" s="220" t="s">
        <v>550</v>
      </c>
      <c r="H398" s="220"/>
      <c r="I398" s="221"/>
      <c r="J398" s="222"/>
      <c r="K398" s="223"/>
      <c r="L398" s="10"/>
      <c r="M398" s="5"/>
    </row>
    <row r="399" spans="1:13" ht="30" customHeight="1">
      <c r="A399" s="5"/>
      <c r="B399" s="9"/>
      <c r="C399" s="265" t="s">
        <v>530</v>
      </c>
      <c r="D399" s="266"/>
      <c r="E399" s="266"/>
      <c r="F399" s="266"/>
      <c r="G399" s="267" t="s">
        <v>491</v>
      </c>
      <c r="H399" s="268" t="s">
        <v>147</v>
      </c>
      <c r="I399" s="269">
        <v>4</v>
      </c>
      <c r="J399" s="270"/>
      <c r="K399" s="139">
        <f t="shared" ref="K399:K400" si="114">J399*I399</f>
        <v>0</v>
      </c>
      <c r="L399" s="10"/>
      <c r="M399" s="5"/>
    </row>
    <row r="400" spans="1:13" ht="30" customHeight="1" thickBot="1">
      <c r="A400" s="5"/>
      <c r="B400" s="9"/>
      <c r="C400" s="258" t="s">
        <v>537</v>
      </c>
      <c r="D400" s="242"/>
      <c r="E400" s="242"/>
      <c r="F400" s="242"/>
      <c r="G400" s="257" t="s">
        <v>493</v>
      </c>
      <c r="H400" s="225" t="s">
        <v>147</v>
      </c>
      <c r="I400" s="230">
        <v>11</v>
      </c>
      <c r="J400" s="232"/>
      <c r="K400" s="139">
        <f t="shared" si="114"/>
        <v>0</v>
      </c>
      <c r="L400" s="10"/>
      <c r="M400" s="5"/>
    </row>
    <row r="401" spans="1:13" ht="30" customHeight="1" thickBot="1">
      <c r="A401" s="5"/>
      <c r="B401" s="9"/>
      <c r="C401" s="219">
        <v>8.9</v>
      </c>
      <c r="D401" s="220"/>
      <c r="E401" s="220"/>
      <c r="F401" s="220"/>
      <c r="G401" s="220" t="s">
        <v>551</v>
      </c>
      <c r="H401" s="220"/>
      <c r="I401" s="221"/>
      <c r="J401" s="222"/>
      <c r="K401" s="223"/>
      <c r="L401" s="10"/>
      <c r="M401" s="5"/>
    </row>
    <row r="402" spans="1:13" ht="30" customHeight="1">
      <c r="A402" s="5"/>
      <c r="B402" s="9"/>
      <c r="C402" s="265" t="s">
        <v>538</v>
      </c>
      <c r="D402" s="266"/>
      <c r="E402" s="266"/>
      <c r="F402" s="266"/>
      <c r="G402" s="267" t="s">
        <v>552</v>
      </c>
      <c r="H402" s="268" t="s">
        <v>147</v>
      </c>
      <c r="I402" s="269">
        <v>2</v>
      </c>
      <c r="J402" s="270"/>
      <c r="K402" s="139">
        <f t="shared" ref="K402:K404" si="115">J402*I402</f>
        <v>0</v>
      </c>
      <c r="L402" s="10"/>
      <c r="M402" s="5"/>
    </row>
    <row r="403" spans="1:13" ht="30" customHeight="1">
      <c r="A403" s="5"/>
      <c r="B403" s="9"/>
      <c r="C403" s="265" t="s">
        <v>539</v>
      </c>
      <c r="D403" s="266"/>
      <c r="E403" s="266"/>
      <c r="F403" s="266"/>
      <c r="G403" s="267" t="s">
        <v>553</v>
      </c>
      <c r="H403" s="268"/>
      <c r="I403" s="269"/>
      <c r="J403" s="270"/>
      <c r="K403" s="139">
        <f t="shared" si="115"/>
        <v>0</v>
      </c>
      <c r="L403" s="10"/>
      <c r="M403" s="5"/>
    </row>
    <row r="404" spans="1:13" ht="30" customHeight="1" thickBot="1">
      <c r="A404" s="5"/>
      <c r="B404" s="9"/>
      <c r="C404" s="258" t="s">
        <v>540</v>
      </c>
      <c r="D404" s="242"/>
      <c r="E404" s="242"/>
      <c r="F404" s="242"/>
      <c r="G404" s="257" t="s">
        <v>554</v>
      </c>
      <c r="H404" s="225" t="s">
        <v>147</v>
      </c>
      <c r="I404" s="230">
        <v>1</v>
      </c>
      <c r="J404" s="232"/>
      <c r="K404" s="139">
        <f t="shared" si="115"/>
        <v>0</v>
      </c>
      <c r="L404" s="10"/>
      <c r="M404" s="5"/>
    </row>
    <row r="405" spans="1:13" ht="30" customHeight="1" thickBot="1">
      <c r="A405" s="5"/>
      <c r="B405" s="9"/>
      <c r="C405" s="219">
        <v>8.11</v>
      </c>
      <c r="D405" s="220"/>
      <c r="E405" s="220"/>
      <c r="F405" s="220"/>
      <c r="G405" s="220" t="s">
        <v>555</v>
      </c>
      <c r="H405" s="220"/>
      <c r="I405" s="221"/>
      <c r="J405" s="222"/>
      <c r="K405" s="223"/>
      <c r="L405" s="10"/>
      <c r="M405" s="5"/>
    </row>
    <row r="406" spans="1:13" ht="30" customHeight="1" thickBot="1">
      <c r="A406" s="5"/>
      <c r="B406" s="9"/>
      <c r="C406" s="265" t="s">
        <v>541</v>
      </c>
      <c r="D406" s="266"/>
      <c r="E406" s="266"/>
      <c r="F406" s="266"/>
      <c r="G406" s="267" t="s">
        <v>556</v>
      </c>
      <c r="H406" s="268" t="s">
        <v>147</v>
      </c>
      <c r="I406" s="269">
        <v>1</v>
      </c>
      <c r="J406" s="270"/>
      <c r="K406" s="139">
        <f t="shared" ref="K406" si="116">J406*I406</f>
        <v>0</v>
      </c>
      <c r="L406" s="10"/>
      <c r="M406" s="5"/>
    </row>
    <row r="407" spans="1:13" ht="30" customHeight="1" thickBot="1">
      <c r="A407" s="5"/>
      <c r="B407" s="9"/>
      <c r="C407" s="219" t="s">
        <v>542</v>
      </c>
      <c r="D407" s="220"/>
      <c r="E407" s="220"/>
      <c r="F407" s="220"/>
      <c r="G407" s="220" t="s">
        <v>557</v>
      </c>
      <c r="H407" s="220"/>
      <c r="I407" s="221"/>
      <c r="J407" s="222"/>
      <c r="K407" s="223"/>
      <c r="L407" s="10"/>
      <c r="M407" s="5"/>
    </row>
    <row r="408" spans="1:13" ht="30" customHeight="1" thickBot="1">
      <c r="A408" s="5"/>
      <c r="B408" s="9"/>
      <c r="C408" s="265" t="s">
        <v>543</v>
      </c>
      <c r="D408" s="266"/>
      <c r="E408" s="266"/>
      <c r="F408" s="266"/>
      <c r="G408" s="267" t="s">
        <v>165</v>
      </c>
      <c r="H408" s="268" t="s">
        <v>166</v>
      </c>
      <c r="I408" s="269">
        <v>10</v>
      </c>
      <c r="J408" s="270"/>
      <c r="K408" s="139">
        <f t="shared" ref="K408" si="117">J408*I408</f>
        <v>0</v>
      </c>
      <c r="L408" s="10"/>
      <c r="M408" s="5"/>
    </row>
    <row r="409" spans="1:13" ht="30" customHeight="1" thickBot="1">
      <c r="A409" s="5"/>
      <c r="B409" s="9"/>
      <c r="C409" s="219" t="s">
        <v>544</v>
      </c>
      <c r="D409" s="220"/>
      <c r="E409" s="220"/>
      <c r="F409" s="220"/>
      <c r="G409" s="220" t="s">
        <v>558</v>
      </c>
      <c r="H409" s="220"/>
      <c r="I409" s="221"/>
      <c r="J409" s="222"/>
      <c r="K409" s="223"/>
      <c r="L409" s="10"/>
      <c r="M409" s="5"/>
    </row>
    <row r="410" spans="1:13" ht="30" customHeight="1" thickBot="1">
      <c r="A410" s="5"/>
      <c r="B410" s="9"/>
      <c r="C410" s="265" t="s">
        <v>545</v>
      </c>
      <c r="D410" s="266"/>
      <c r="E410" s="266"/>
      <c r="F410" s="266"/>
      <c r="G410" s="267" t="s">
        <v>202</v>
      </c>
      <c r="H410" s="268" t="s">
        <v>166</v>
      </c>
      <c r="I410" s="269">
        <v>10</v>
      </c>
      <c r="J410" s="270"/>
      <c r="K410" s="139">
        <f t="shared" ref="K410" si="118">J410*I410</f>
        <v>0</v>
      </c>
      <c r="L410" s="10"/>
      <c r="M410" s="5"/>
    </row>
    <row r="411" spans="1:13" ht="30" customHeight="1" thickBot="1">
      <c r="A411" s="5"/>
      <c r="B411" s="9"/>
      <c r="C411" s="219" t="s">
        <v>546</v>
      </c>
      <c r="D411" s="220"/>
      <c r="E411" s="220"/>
      <c r="F411" s="220"/>
      <c r="G411" s="220" t="s">
        <v>559</v>
      </c>
      <c r="H411" s="220"/>
      <c r="I411" s="221"/>
      <c r="J411" s="222"/>
      <c r="K411" s="223"/>
      <c r="L411" s="10"/>
      <c r="M411" s="5"/>
    </row>
    <row r="412" spans="1:13" ht="39.6">
      <c r="A412" s="5"/>
      <c r="B412" s="9"/>
      <c r="C412" s="265" t="s">
        <v>547</v>
      </c>
      <c r="D412" s="266"/>
      <c r="E412" s="266"/>
      <c r="F412" s="266"/>
      <c r="G412" s="267" t="s">
        <v>560</v>
      </c>
      <c r="H412" s="268" t="s">
        <v>152</v>
      </c>
      <c r="I412" s="269">
        <v>12</v>
      </c>
      <c r="J412" s="270"/>
      <c r="K412" s="139">
        <f t="shared" ref="K412" si="119">J412*I412</f>
        <v>0</v>
      </c>
      <c r="L412" s="10"/>
      <c r="M412" s="5"/>
    </row>
    <row r="413" spans="1:13" ht="30" customHeight="1" thickBot="1">
      <c r="A413" s="5"/>
      <c r="B413" s="9"/>
      <c r="C413" s="140" t="s">
        <v>18</v>
      </c>
      <c r="D413" s="159"/>
      <c r="E413" s="159"/>
      <c r="F413" s="159"/>
      <c r="G413" s="162"/>
      <c r="H413" s="161"/>
      <c r="I413" s="137"/>
      <c r="J413" s="143"/>
      <c r="K413" s="345">
        <f>SUM(K378:K412)</f>
        <v>0</v>
      </c>
      <c r="L413" s="10"/>
      <c r="M413" s="5"/>
    </row>
    <row r="414" spans="1:13" ht="30" customHeight="1" thickBot="1">
      <c r="A414" s="5"/>
      <c r="B414" s="9"/>
      <c r="C414" s="132"/>
      <c r="D414" s="133"/>
      <c r="E414" s="133"/>
      <c r="F414" s="133"/>
      <c r="G414" s="133" t="s">
        <v>561</v>
      </c>
      <c r="H414" s="133"/>
      <c r="I414" s="133"/>
      <c r="J414" s="133"/>
      <c r="K414" s="134"/>
      <c r="L414" s="10"/>
      <c r="M414" s="5"/>
    </row>
    <row r="415" spans="1:13" ht="30" customHeight="1" thickBot="1">
      <c r="A415" s="5"/>
      <c r="B415" s="9"/>
      <c r="C415" s="219">
        <v>9.1</v>
      </c>
      <c r="D415" s="220"/>
      <c r="E415" s="220"/>
      <c r="F415" s="220"/>
      <c r="G415" s="220" t="s">
        <v>347</v>
      </c>
      <c r="H415" s="220"/>
      <c r="I415" s="221"/>
      <c r="J415" s="222"/>
      <c r="K415" s="223"/>
      <c r="L415" s="10"/>
      <c r="M415" s="5"/>
    </row>
    <row r="416" spans="1:13" ht="30" customHeight="1" thickBot="1">
      <c r="A416" s="5"/>
      <c r="B416" s="9"/>
      <c r="C416" s="265" t="s">
        <v>562</v>
      </c>
      <c r="D416" s="266"/>
      <c r="E416" s="266"/>
      <c r="F416" s="266"/>
      <c r="G416" s="267" t="s">
        <v>108</v>
      </c>
      <c r="H416" s="277" t="s">
        <v>147</v>
      </c>
      <c r="I416" s="278">
        <v>1</v>
      </c>
      <c r="J416" s="227"/>
      <c r="K416" s="139">
        <f t="shared" ref="K416" si="120">J416*I416</f>
        <v>0</v>
      </c>
      <c r="L416" s="10"/>
      <c r="M416" s="5"/>
    </row>
    <row r="417" spans="1:13" ht="30" customHeight="1" thickBot="1">
      <c r="A417" s="5"/>
      <c r="B417" s="9"/>
      <c r="C417" s="219">
        <v>9.1999999999999993</v>
      </c>
      <c r="D417" s="220"/>
      <c r="E417" s="220"/>
      <c r="F417" s="220"/>
      <c r="G417" s="220" t="s">
        <v>462</v>
      </c>
      <c r="H417" s="220"/>
      <c r="I417" s="221"/>
      <c r="J417" s="222"/>
      <c r="K417" s="223"/>
      <c r="L417" s="10"/>
      <c r="M417" s="5"/>
    </row>
    <row r="418" spans="1:13" ht="30" customHeight="1" thickBot="1">
      <c r="A418" s="5"/>
      <c r="B418" s="9"/>
      <c r="C418" s="265" t="s">
        <v>563</v>
      </c>
      <c r="D418" s="266"/>
      <c r="E418" s="266"/>
      <c r="F418" s="266"/>
      <c r="G418" s="267" t="s">
        <v>564</v>
      </c>
      <c r="H418" s="268" t="s">
        <v>147</v>
      </c>
      <c r="I418" s="269">
        <v>2</v>
      </c>
      <c r="J418" s="270"/>
      <c r="K418" s="139">
        <f t="shared" ref="K418" si="121">J418*I418</f>
        <v>0</v>
      </c>
      <c r="L418" s="139"/>
      <c r="M418" s="5"/>
    </row>
    <row r="419" spans="1:13" ht="30" customHeight="1" thickBot="1">
      <c r="A419" s="5"/>
      <c r="B419" s="9"/>
      <c r="C419" s="219">
        <v>9.3000000000000007</v>
      </c>
      <c r="D419" s="220"/>
      <c r="E419" s="220"/>
      <c r="F419" s="220"/>
      <c r="G419" s="220" t="s">
        <v>465</v>
      </c>
      <c r="H419" s="220"/>
      <c r="I419" s="221"/>
      <c r="J419" s="222"/>
      <c r="K419" s="223"/>
      <c r="L419" s="10"/>
      <c r="M419" s="5"/>
    </row>
    <row r="420" spans="1:13" ht="30" customHeight="1" thickBot="1">
      <c r="A420" s="5"/>
      <c r="B420" s="9"/>
      <c r="C420" s="265" t="s">
        <v>565</v>
      </c>
      <c r="D420" s="266"/>
      <c r="E420" s="266"/>
      <c r="F420" s="266"/>
      <c r="G420" s="267" t="s">
        <v>566</v>
      </c>
      <c r="H420" s="268" t="s">
        <v>147</v>
      </c>
      <c r="I420" s="269">
        <v>1</v>
      </c>
      <c r="J420" s="270"/>
      <c r="K420" s="139">
        <f t="shared" ref="K420" si="122">J420*I420</f>
        <v>0</v>
      </c>
      <c r="L420" s="10"/>
      <c r="M420" s="5"/>
    </row>
    <row r="421" spans="1:13" ht="30" customHeight="1" thickBot="1">
      <c r="A421" s="5"/>
      <c r="B421" s="9"/>
      <c r="C421" s="219">
        <v>9.4</v>
      </c>
      <c r="D421" s="220"/>
      <c r="E421" s="220"/>
      <c r="F421" s="220"/>
      <c r="G421" s="220" t="s">
        <v>381</v>
      </c>
      <c r="H421" s="220"/>
      <c r="I421" s="221"/>
      <c r="J421" s="222"/>
      <c r="K421" s="223"/>
      <c r="L421" s="10"/>
      <c r="M421" s="5"/>
    </row>
    <row r="422" spans="1:13" ht="30" customHeight="1">
      <c r="A422" s="5"/>
      <c r="B422" s="9"/>
      <c r="C422" s="265" t="s">
        <v>567</v>
      </c>
      <c r="D422" s="266"/>
      <c r="E422" s="266"/>
      <c r="F422" s="266"/>
      <c r="G422" s="267" t="s">
        <v>384</v>
      </c>
      <c r="H422" s="268" t="s">
        <v>147</v>
      </c>
      <c r="I422" s="269">
        <v>1</v>
      </c>
      <c r="J422" s="270"/>
      <c r="K422" s="139">
        <f t="shared" ref="K422:K423" si="123">J422*I422</f>
        <v>0</v>
      </c>
      <c r="L422" s="10"/>
      <c r="M422" s="5"/>
    </row>
    <row r="423" spans="1:13" ht="30" customHeight="1" thickBot="1">
      <c r="A423" s="5"/>
      <c r="B423" s="9"/>
      <c r="C423" s="258" t="s">
        <v>568</v>
      </c>
      <c r="D423" s="242"/>
      <c r="E423" s="242"/>
      <c r="F423" s="242"/>
      <c r="G423" s="257" t="s">
        <v>569</v>
      </c>
      <c r="H423" s="225" t="s">
        <v>147</v>
      </c>
      <c r="I423" s="230">
        <v>4</v>
      </c>
      <c r="J423" s="232"/>
      <c r="K423" s="139">
        <f t="shared" si="123"/>
        <v>0</v>
      </c>
      <c r="L423" s="10"/>
      <c r="M423" s="5"/>
    </row>
    <row r="424" spans="1:13" ht="30" customHeight="1" thickBot="1">
      <c r="A424" s="5"/>
      <c r="B424" s="9"/>
      <c r="C424" s="219">
        <v>9.9</v>
      </c>
      <c r="D424" s="220"/>
      <c r="E424" s="220"/>
      <c r="F424" s="220"/>
      <c r="G424" s="220" t="s">
        <v>470</v>
      </c>
      <c r="H424" s="220"/>
      <c r="I424" s="221"/>
      <c r="J424" s="222"/>
      <c r="K424" s="223"/>
      <c r="L424" s="10"/>
      <c r="M424" s="5"/>
    </row>
    <row r="425" spans="1:13" ht="30" customHeight="1" thickBot="1">
      <c r="A425" s="5"/>
      <c r="B425" s="9"/>
      <c r="C425" s="265" t="s">
        <v>570</v>
      </c>
      <c r="D425" s="266"/>
      <c r="E425" s="266"/>
      <c r="F425" s="266"/>
      <c r="G425" s="267" t="s">
        <v>571</v>
      </c>
      <c r="H425" s="268" t="s">
        <v>147</v>
      </c>
      <c r="I425" s="269">
        <v>2</v>
      </c>
      <c r="J425" s="227"/>
      <c r="K425" s="139">
        <f t="shared" ref="K425" si="124">J425*I425</f>
        <v>0</v>
      </c>
      <c r="L425" s="10"/>
      <c r="M425" s="5"/>
    </row>
    <row r="426" spans="1:13" ht="30" customHeight="1" thickBot="1">
      <c r="A426" s="5"/>
      <c r="B426" s="9"/>
      <c r="C426" s="219">
        <v>9.6</v>
      </c>
      <c r="D426" s="220"/>
      <c r="E426" s="220"/>
      <c r="F426" s="220"/>
      <c r="G426" s="220" t="s">
        <v>473</v>
      </c>
      <c r="H426" s="220"/>
      <c r="I426" s="221"/>
      <c r="J426" s="222"/>
      <c r="K426" s="223"/>
      <c r="L426" s="10"/>
      <c r="M426" s="5"/>
    </row>
    <row r="427" spans="1:13" ht="30" customHeight="1" thickBot="1">
      <c r="A427" s="5"/>
      <c r="B427" s="9"/>
      <c r="C427" s="265" t="s">
        <v>572</v>
      </c>
      <c r="D427" s="266"/>
      <c r="E427" s="266"/>
      <c r="F427" s="266"/>
      <c r="G427" s="267" t="s">
        <v>573</v>
      </c>
      <c r="H427" s="268" t="s">
        <v>147</v>
      </c>
      <c r="I427" s="269">
        <v>2</v>
      </c>
      <c r="J427" s="227"/>
      <c r="K427" s="139">
        <f t="shared" ref="K427" si="125">J427*I427</f>
        <v>0</v>
      </c>
      <c r="L427" s="10"/>
      <c r="M427" s="5"/>
    </row>
    <row r="428" spans="1:13" ht="30" customHeight="1" thickBot="1">
      <c r="A428" s="5"/>
      <c r="B428" s="9"/>
      <c r="C428" s="219">
        <v>9.9</v>
      </c>
      <c r="D428" s="220"/>
      <c r="E428" s="220"/>
      <c r="F428" s="220"/>
      <c r="G428" s="220" t="s">
        <v>476</v>
      </c>
      <c r="H428" s="220"/>
      <c r="I428" s="221"/>
      <c r="J428" s="222"/>
      <c r="K428" s="223"/>
      <c r="L428" s="10"/>
      <c r="M428" s="5"/>
    </row>
    <row r="429" spans="1:13" ht="30" customHeight="1">
      <c r="A429" s="5"/>
      <c r="B429" s="9"/>
      <c r="C429" s="265" t="s">
        <v>570</v>
      </c>
      <c r="D429" s="266"/>
      <c r="E429" s="266"/>
      <c r="F429" s="266"/>
      <c r="G429" s="267" t="s">
        <v>574</v>
      </c>
      <c r="H429" s="268" t="s">
        <v>147</v>
      </c>
      <c r="I429" s="269">
        <v>4</v>
      </c>
      <c r="J429" s="270"/>
      <c r="K429" s="139">
        <f t="shared" ref="K429:K434" si="126">J429*I429</f>
        <v>0</v>
      </c>
      <c r="L429" s="10"/>
      <c r="M429" s="5"/>
    </row>
    <row r="430" spans="1:13" ht="30" customHeight="1">
      <c r="A430" s="5"/>
      <c r="B430" s="9"/>
      <c r="C430" s="258" t="s">
        <v>575</v>
      </c>
      <c r="D430" s="242"/>
      <c r="E430" s="242"/>
      <c r="F430" s="242"/>
      <c r="G430" s="257" t="s">
        <v>576</v>
      </c>
      <c r="H430" s="225" t="s">
        <v>147</v>
      </c>
      <c r="I430" s="230">
        <v>3</v>
      </c>
      <c r="J430" s="232"/>
      <c r="K430" s="139">
        <f t="shared" si="126"/>
        <v>0</v>
      </c>
      <c r="L430" s="10"/>
      <c r="M430" s="5"/>
    </row>
    <row r="431" spans="1:13" ht="30" customHeight="1">
      <c r="A431" s="5"/>
      <c r="B431" s="9"/>
      <c r="C431" s="258" t="s">
        <v>577</v>
      </c>
      <c r="D431" s="242"/>
      <c r="E431" s="242"/>
      <c r="F431" s="242"/>
      <c r="G431" s="257" t="s">
        <v>578</v>
      </c>
      <c r="H431" s="225" t="s">
        <v>147</v>
      </c>
      <c r="I431" s="230">
        <v>15</v>
      </c>
      <c r="J431" s="232"/>
      <c r="K431" s="139">
        <f t="shared" si="126"/>
        <v>0</v>
      </c>
      <c r="L431" s="10"/>
      <c r="M431" s="5"/>
    </row>
    <row r="432" spans="1:13" ht="30" customHeight="1">
      <c r="A432" s="5"/>
      <c r="B432" s="9"/>
      <c r="C432" s="258" t="s">
        <v>579</v>
      </c>
      <c r="D432" s="242"/>
      <c r="E432" s="242"/>
      <c r="F432" s="242"/>
      <c r="G432" s="257" t="s">
        <v>482</v>
      </c>
      <c r="H432" s="225" t="s">
        <v>147</v>
      </c>
      <c r="I432" s="230">
        <v>2</v>
      </c>
      <c r="J432" s="232"/>
      <c r="K432" s="139">
        <f t="shared" si="126"/>
        <v>0</v>
      </c>
      <c r="L432" s="10"/>
      <c r="M432" s="5"/>
    </row>
    <row r="433" spans="1:13" ht="30" customHeight="1">
      <c r="A433" s="5"/>
      <c r="B433" s="9"/>
      <c r="C433" s="258" t="s">
        <v>580</v>
      </c>
      <c r="D433" s="242"/>
      <c r="E433" s="242"/>
      <c r="F433" s="242"/>
      <c r="G433" s="257" t="s">
        <v>581</v>
      </c>
      <c r="H433" s="225" t="s">
        <v>147</v>
      </c>
      <c r="I433" s="230">
        <v>3</v>
      </c>
      <c r="J433" s="232"/>
      <c r="K433" s="139">
        <f t="shared" si="126"/>
        <v>0</v>
      </c>
      <c r="L433" s="10"/>
      <c r="M433" s="5"/>
    </row>
    <row r="434" spans="1:13" ht="30" customHeight="1" thickBot="1">
      <c r="A434" s="5"/>
      <c r="B434" s="9"/>
      <c r="C434" s="258" t="s">
        <v>582</v>
      </c>
      <c r="D434" s="242"/>
      <c r="E434" s="242"/>
      <c r="F434" s="242"/>
      <c r="G434" s="257" t="s">
        <v>480</v>
      </c>
      <c r="H434" s="225" t="s">
        <v>147</v>
      </c>
      <c r="I434" s="230">
        <v>2</v>
      </c>
      <c r="J434" s="232"/>
      <c r="K434" s="139">
        <f t="shared" si="126"/>
        <v>0</v>
      </c>
      <c r="L434" s="10"/>
      <c r="M434" s="5"/>
    </row>
    <row r="435" spans="1:13" ht="30" customHeight="1" thickBot="1">
      <c r="A435" s="5"/>
      <c r="B435" s="9"/>
      <c r="C435" s="219">
        <v>9.8000000000000007</v>
      </c>
      <c r="D435" s="220"/>
      <c r="E435" s="220"/>
      <c r="F435" s="220"/>
      <c r="G435" s="220" t="s">
        <v>489</v>
      </c>
      <c r="H435" s="220"/>
      <c r="I435" s="221"/>
      <c r="J435" s="222"/>
      <c r="K435" s="223"/>
      <c r="L435" s="10"/>
      <c r="M435" s="5"/>
    </row>
    <row r="436" spans="1:13" ht="30" customHeight="1">
      <c r="A436" s="5"/>
      <c r="B436" s="9"/>
      <c r="C436" s="265" t="s">
        <v>583</v>
      </c>
      <c r="D436" s="266"/>
      <c r="E436" s="266"/>
      <c r="F436" s="266"/>
      <c r="G436" s="267" t="s">
        <v>493</v>
      </c>
      <c r="H436" s="268" t="s">
        <v>147</v>
      </c>
      <c r="I436" s="269">
        <v>2</v>
      </c>
      <c r="J436" s="270"/>
      <c r="K436" s="139">
        <f t="shared" ref="K436:K439" si="127">J436*I436</f>
        <v>0</v>
      </c>
      <c r="L436" s="10"/>
      <c r="M436" s="5"/>
    </row>
    <row r="437" spans="1:13" ht="30" customHeight="1">
      <c r="A437" s="5"/>
      <c r="B437" s="9"/>
      <c r="C437" s="265" t="s">
        <v>584</v>
      </c>
      <c r="D437" s="266"/>
      <c r="E437" s="266"/>
      <c r="F437" s="266"/>
      <c r="G437" s="267" t="s">
        <v>135</v>
      </c>
      <c r="H437" s="268" t="s">
        <v>147</v>
      </c>
      <c r="I437" s="269">
        <v>1</v>
      </c>
      <c r="J437" s="270"/>
      <c r="K437" s="139">
        <f t="shared" si="127"/>
        <v>0</v>
      </c>
      <c r="L437" s="10"/>
      <c r="M437" s="5"/>
    </row>
    <row r="438" spans="1:13" ht="30" customHeight="1">
      <c r="A438" s="5"/>
      <c r="B438" s="9"/>
      <c r="C438" s="265" t="s">
        <v>585</v>
      </c>
      <c r="D438" s="266"/>
      <c r="E438" s="266"/>
      <c r="F438" s="266"/>
      <c r="G438" s="267" t="s">
        <v>586</v>
      </c>
      <c r="H438" s="268" t="s">
        <v>147</v>
      </c>
      <c r="I438" s="269">
        <v>10</v>
      </c>
      <c r="J438" s="270"/>
      <c r="K438" s="139">
        <f t="shared" si="127"/>
        <v>0</v>
      </c>
      <c r="L438" s="10"/>
      <c r="M438" s="5"/>
    </row>
    <row r="439" spans="1:13" ht="30" customHeight="1" thickBot="1">
      <c r="A439" s="5"/>
      <c r="B439" s="9"/>
      <c r="C439" s="258" t="s">
        <v>587</v>
      </c>
      <c r="D439" s="242"/>
      <c r="E439" s="242"/>
      <c r="F439" s="242"/>
      <c r="G439" s="257" t="s">
        <v>588</v>
      </c>
      <c r="H439" s="225" t="s">
        <v>147</v>
      </c>
      <c r="I439" s="230">
        <v>1</v>
      </c>
      <c r="J439" s="232"/>
      <c r="K439" s="139">
        <f t="shared" si="127"/>
        <v>0</v>
      </c>
      <c r="L439" s="10"/>
      <c r="M439" s="5"/>
    </row>
    <row r="440" spans="1:13" ht="30" customHeight="1" thickBot="1">
      <c r="A440" s="5"/>
      <c r="B440" s="9"/>
      <c r="C440" s="219">
        <v>9.9</v>
      </c>
      <c r="D440" s="220"/>
      <c r="E440" s="220"/>
      <c r="F440" s="220"/>
      <c r="G440" s="220" t="s">
        <v>494</v>
      </c>
      <c r="H440" s="220"/>
      <c r="I440" s="221"/>
      <c r="J440" s="222"/>
      <c r="K440" s="223"/>
      <c r="L440" s="10"/>
      <c r="M440" s="5"/>
    </row>
    <row r="441" spans="1:13" ht="30" customHeight="1" thickBot="1">
      <c r="A441" s="5"/>
      <c r="B441" s="9"/>
      <c r="C441" s="265" t="s">
        <v>570</v>
      </c>
      <c r="D441" s="266"/>
      <c r="E441" s="266"/>
      <c r="F441" s="266"/>
      <c r="G441" s="267" t="s">
        <v>127</v>
      </c>
      <c r="H441" s="268" t="s">
        <v>147</v>
      </c>
      <c r="I441" s="269">
        <v>1</v>
      </c>
      <c r="J441" s="270"/>
      <c r="K441" s="139">
        <f t="shared" ref="K441" si="128">J441*I441</f>
        <v>0</v>
      </c>
      <c r="L441" s="10"/>
      <c r="M441" s="5"/>
    </row>
    <row r="442" spans="1:13" ht="30" customHeight="1" thickBot="1">
      <c r="A442" s="5"/>
      <c r="B442" s="9"/>
      <c r="C442" s="219">
        <v>9.1</v>
      </c>
      <c r="D442" s="220"/>
      <c r="E442" s="220"/>
      <c r="F442" s="220"/>
      <c r="G442" s="220" t="s">
        <v>496</v>
      </c>
      <c r="H442" s="220"/>
      <c r="I442" s="221"/>
      <c r="J442" s="222"/>
      <c r="K442" s="223"/>
      <c r="L442" s="10"/>
      <c r="M442" s="5"/>
    </row>
    <row r="443" spans="1:13" ht="30" customHeight="1" thickBot="1">
      <c r="A443" s="5"/>
      <c r="B443" s="9"/>
      <c r="C443" s="265" t="s">
        <v>589</v>
      </c>
      <c r="D443" s="266"/>
      <c r="E443" s="266"/>
      <c r="F443" s="266"/>
      <c r="G443" s="267" t="s">
        <v>590</v>
      </c>
      <c r="H443" s="268" t="s">
        <v>152</v>
      </c>
      <c r="I443" s="269">
        <v>12</v>
      </c>
      <c r="J443" s="270"/>
      <c r="K443" s="139">
        <f t="shared" ref="K443" si="129">J443*I443</f>
        <v>0</v>
      </c>
      <c r="L443" s="10"/>
      <c r="M443" s="5"/>
    </row>
    <row r="444" spans="1:13" ht="30" customHeight="1" thickBot="1">
      <c r="A444" s="5"/>
      <c r="B444" s="9"/>
      <c r="C444" s="219">
        <v>9.11</v>
      </c>
      <c r="D444" s="220"/>
      <c r="E444" s="220"/>
      <c r="F444" s="220"/>
      <c r="G444" s="220" t="s">
        <v>499</v>
      </c>
      <c r="H444" s="220"/>
      <c r="I444" s="221"/>
      <c r="J444" s="222"/>
      <c r="K444" s="223"/>
      <c r="L444" s="10"/>
      <c r="M444" s="5"/>
    </row>
    <row r="445" spans="1:13" ht="30" customHeight="1" thickBot="1">
      <c r="A445" s="5"/>
      <c r="B445" s="9"/>
      <c r="C445" s="265" t="s">
        <v>591</v>
      </c>
      <c r="D445" s="266"/>
      <c r="E445" s="266"/>
      <c r="F445" s="266"/>
      <c r="G445" s="267" t="s">
        <v>592</v>
      </c>
      <c r="H445" s="268" t="s">
        <v>147</v>
      </c>
      <c r="I445" s="269">
        <v>3</v>
      </c>
      <c r="J445" s="270"/>
      <c r="K445" s="139">
        <f t="shared" ref="K445" si="130">J445*I445</f>
        <v>0</v>
      </c>
      <c r="L445" s="10"/>
      <c r="M445" s="5"/>
    </row>
    <row r="446" spans="1:13" ht="30" customHeight="1" thickBot="1">
      <c r="A446" s="5"/>
      <c r="B446" s="9"/>
      <c r="C446" s="219">
        <v>9.1199999999999992</v>
      </c>
      <c r="D446" s="220"/>
      <c r="E446" s="220"/>
      <c r="F446" s="220"/>
      <c r="G446" s="220" t="s">
        <v>593</v>
      </c>
      <c r="H446" s="220"/>
      <c r="I446" s="221"/>
      <c r="J446" s="222"/>
      <c r="K446" s="223"/>
      <c r="L446" s="10"/>
      <c r="M446" s="5"/>
    </row>
    <row r="447" spans="1:13" ht="30" customHeight="1" thickBot="1">
      <c r="A447" s="5"/>
      <c r="B447" s="9"/>
      <c r="C447" s="265" t="s">
        <v>594</v>
      </c>
      <c r="D447" s="266"/>
      <c r="E447" s="266"/>
      <c r="F447" s="266"/>
      <c r="G447" s="267" t="s">
        <v>595</v>
      </c>
      <c r="H447" s="268" t="s">
        <v>147</v>
      </c>
      <c r="I447" s="269">
        <v>2</v>
      </c>
      <c r="J447" s="270"/>
      <c r="K447" s="139">
        <f t="shared" ref="K447" si="131">J447*I447</f>
        <v>0</v>
      </c>
      <c r="L447" s="10"/>
      <c r="M447" s="5"/>
    </row>
    <row r="448" spans="1:13" ht="30" customHeight="1" thickBot="1">
      <c r="A448" s="5"/>
      <c r="B448" s="9"/>
      <c r="C448" s="219">
        <v>9.1300000000000008</v>
      </c>
      <c r="D448" s="220"/>
      <c r="E448" s="220"/>
      <c r="F448" s="220"/>
      <c r="G448" s="220" t="s">
        <v>505</v>
      </c>
      <c r="H448" s="220"/>
      <c r="I448" s="221"/>
      <c r="J448" s="222"/>
      <c r="K448" s="223"/>
      <c r="L448" s="10"/>
      <c r="M448" s="5"/>
    </row>
    <row r="449" spans="1:13" ht="30" customHeight="1" thickBot="1">
      <c r="A449" s="5"/>
      <c r="B449" s="9"/>
      <c r="C449" s="265" t="s">
        <v>596</v>
      </c>
      <c r="D449" s="266"/>
      <c r="E449" s="266"/>
      <c r="F449" s="266"/>
      <c r="G449" s="267" t="s">
        <v>597</v>
      </c>
      <c r="H449" s="268" t="s">
        <v>147</v>
      </c>
      <c r="I449" s="269">
        <v>1</v>
      </c>
      <c r="J449" s="270"/>
      <c r="K449" s="139">
        <f t="shared" ref="K449" si="132">J449*I449</f>
        <v>0</v>
      </c>
      <c r="L449" s="10"/>
      <c r="M449" s="5"/>
    </row>
    <row r="450" spans="1:13" ht="30" customHeight="1" thickBot="1">
      <c r="A450" s="5"/>
      <c r="B450" s="9"/>
      <c r="C450" s="219">
        <v>9.14</v>
      </c>
      <c r="D450" s="220"/>
      <c r="E450" s="220"/>
      <c r="F450" s="220"/>
      <c r="G450" s="220" t="s">
        <v>508</v>
      </c>
      <c r="H450" s="220"/>
      <c r="I450" s="221"/>
      <c r="J450" s="222"/>
      <c r="K450" s="223"/>
      <c r="L450" s="10"/>
      <c r="M450" s="5"/>
    </row>
    <row r="451" spans="1:13" ht="30" customHeight="1" thickBot="1">
      <c r="A451" s="5"/>
      <c r="B451" s="9"/>
      <c r="C451" s="265" t="s">
        <v>598</v>
      </c>
      <c r="D451" s="266"/>
      <c r="E451" s="266"/>
      <c r="F451" s="266"/>
      <c r="G451" s="267" t="s">
        <v>510</v>
      </c>
      <c r="H451" s="268" t="s">
        <v>147</v>
      </c>
      <c r="I451" s="269">
        <v>2</v>
      </c>
      <c r="J451" s="270"/>
      <c r="K451" s="139">
        <f t="shared" ref="K451" si="133">J451*I451</f>
        <v>0</v>
      </c>
      <c r="L451" s="10"/>
      <c r="M451" s="5"/>
    </row>
    <row r="452" spans="1:13" ht="30" customHeight="1" thickBot="1">
      <c r="A452" s="5"/>
      <c r="B452" s="9"/>
      <c r="C452" s="219">
        <v>9.19</v>
      </c>
      <c r="D452" s="220"/>
      <c r="E452" s="220"/>
      <c r="F452" s="220"/>
      <c r="G452" s="220" t="s">
        <v>511</v>
      </c>
      <c r="H452" s="220"/>
      <c r="I452" s="221"/>
      <c r="J452" s="222"/>
      <c r="K452" s="223"/>
      <c r="L452" s="10"/>
      <c r="M452" s="5"/>
    </row>
    <row r="453" spans="1:13" ht="30" customHeight="1" thickBot="1">
      <c r="A453" s="5"/>
      <c r="B453" s="9"/>
      <c r="C453" s="265" t="s">
        <v>599</v>
      </c>
      <c r="D453" s="266"/>
      <c r="E453" s="266"/>
      <c r="F453" s="266"/>
      <c r="G453" s="267" t="s">
        <v>600</v>
      </c>
      <c r="H453" s="268" t="s">
        <v>106</v>
      </c>
      <c r="I453" s="269">
        <v>2</v>
      </c>
      <c r="J453" s="270"/>
      <c r="K453" s="139">
        <f t="shared" ref="K453" si="134">J453*I453</f>
        <v>0</v>
      </c>
      <c r="L453" s="10"/>
      <c r="M453" s="5"/>
    </row>
    <row r="454" spans="1:13" ht="30" customHeight="1" thickBot="1">
      <c r="A454" s="5"/>
      <c r="B454" s="9"/>
      <c r="C454" s="219">
        <v>9.16</v>
      </c>
      <c r="D454" s="220"/>
      <c r="E454" s="220"/>
      <c r="F454" s="220"/>
      <c r="G454" s="220" t="s">
        <v>513</v>
      </c>
      <c r="H454" s="220"/>
      <c r="I454" s="221"/>
      <c r="J454" s="222"/>
      <c r="K454" s="223"/>
      <c r="L454" s="10"/>
      <c r="M454" s="5"/>
    </row>
    <row r="455" spans="1:13" ht="30" customHeight="1" thickBot="1">
      <c r="A455" s="5"/>
      <c r="B455" s="9"/>
      <c r="C455" s="265" t="s">
        <v>601</v>
      </c>
      <c r="D455" s="266"/>
      <c r="E455" s="266"/>
      <c r="F455" s="266"/>
      <c r="G455" s="267" t="s">
        <v>515</v>
      </c>
      <c r="H455" s="268" t="s">
        <v>106</v>
      </c>
      <c r="I455" s="269">
        <v>3</v>
      </c>
      <c r="J455" s="270"/>
      <c r="K455" s="139">
        <f t="shared" ref="K455" si="135">J455*I455</f>
        <v>0</v>
      </c>
      <c r="L455" s="10"/>
      <c r="M455" s="5"/>
    </row>
    <row r="456" spans="1:13" ht="30" customHeight="1" thickBot="1">
      <c r="A456" s="5"/>
      <c r="B456" s="9"/>
      <c r="C456" s="219">
        <v>9.19</v>
      </c>
      <c r="D456" s="220"/>
      <c r="E456" s="220"/>
      <c r="F456" s="220"/>
      <c r="G456" s="220" t="s">
        <v>602</v>
      </c>
      <c r="H456" s="220"/>
      <c r="I456" s="221"/>
      <c r="J456" s="222"/>
      <c r="K456" s="223"/>
      <c r="L456" s="10"/>
      <c r="M456" s="5"/>
    </row>
    <row r="457" spans="1:13" ht="30" customHeight="1" thickBot="1">
      <c r="A457" s="5"/>
      <c r="B457" s="9"/>
      <c r="C457" s="265" t="s">
        <v>599</v>
      </c>
      <c r="D457" s="266"/>
      <c r="E457" s="266"/>
      <c r="F457" s="266"/>
      <c r="G457" s="267" t="s">
        <v>603</v>
      </c>
      <c r="H457" s="268" t="s">
        <v>147</v>
      </c>
      <c r="I457" s="269">
        <v>4</v>
      </c>
      <c r="J457" s="270"/>
      <c r="K457" s="139">
        <f t="shared" ref="K457" si="136">J457*I457</f>
        <v>0</v>
      </c>
      <c r="L457" s="10"/>
      <c r="M457" s="5"/>
    </row>
    <row r="458" spans="1:13" ht="30" customHeight="1" thickBot="1">
      <c r="A458" s="5"/>
      <c r="B458" s="9"/>
      <c r="C458" s="219">
        <v>9.18</v>
      </c>
      <c r="D458" s="220"/>
      <c r="E458" s="220"/>
      <c r="F458" s="220"/>
      <c r="G458" s="220" t="s">
        <v>604</v>
      </c>
      <c r="H458" s="220"/>
      <c r="I458" s="221"/>
      <c r="J458" s="222"/>
      <c r="K458" s="223"/>
      <c r="L458" s="10"/>
      <c r="M458" s="5"/>
    </row>
    <row r="459" spans="1:13" ht="30" customHeight="1">
      <c r="A459" s="5"/>
      <c r="B459" s="9"/>
      <c r="C459" s="265" t="s">
        <v>605</v>
      </c>
      <c r="D459" s="266"/>
      <c r="E459" s="266"/>
      <c r="F459" s="266"/>
      <c r="G459" s="267" t="s">
        <v>606</v>
      </c>
      <c r="H459" s="268" t="s">
        <v>147</v>
      </c>
      <c r="I459" s="269">
        <v>2</v>
      </c>
      <c r="J459" s="270"/>
      <c r="K459" s="139">
        <f t="shared" ref="K459" si="137">J459*I459</f>
        <v>0</v>
      </c>
      <c r="L459" s="10"/>
      <c r="M459" s="5"/>
    </row>
    <row r="460" spans="1:13" ht="30" customHeight="1" thickBot="1">
      <c r="A460" s="5"/>
      <c r="B460" s="9"/>
      <c r="C460" s="140" t="s">
        <v>18</v>
      </c>
      <c r="D460" s="159"/>
      <c r="E460" s="159"/>
      <c r="F460" s="159"/>
      <c r="G460" s="162"/>
      <c r="H460" s="161"/>
      <c r="I460" s="137"/>
      <c r="J460" s="143"/>
      <c r="K460" s="345">
        <f>SUM(K416:K459)</f>
        <v>0</v>
      </c>
      <c r="L460" s="10"/>
      <c r="M460" s="5"/>
    </row>
    <row r="461" spans="1:13" ht="30" customHeight="1" thickBot="1">
      <c r="A461" s="5"/>
      <c r="B461" s="9"/>
      <c r="C461" s="132"/>
      <c r="D461" s="133"/>
      <c r="E461" s="133"/>
      <c r="F461" s="133"/>
      <c r="G461" s="133" t="s">
        <v>607</v>
      </c>
      <c r="H461" s="133"/>
      <c r="I461" s="133"/>
      <c r="J461" s="133"/>
      <c r="K461" s="134"/>
      <c r="L461" s="10"/>
      <c r="M461" s="5"/>
    </row>
    <row r="462" spans="1:13" ht="42" thickBot="1">
      <c r="A462" s="5"/>
      <c r="B462" s="9"/>
      <c r="C462" s="219">
        <v>10.1</v>
      </c>
      <c r="D462" s="220"/>
      <c r="E462" s="220"/>
      <c r="F462" s="220"/>
      <c r="G462" s="327" t="s">
        <v>517</v>
      </c>
      <c r="H462" s="220"/>
      <c r="I462" s="221"/>
      <c r="J462" s="222"/>
      <c r="K462" s="223"/>
      <c r="L462" s="10"/>
      <c r="M462" s="5"/>
    </row>
    <row r="463" spans="1:13" ht="30" customHeight="1" thickBot="1">
      <c r="A463" s="5"/>
      <c r="B463" s="9"/>
      <c r="C463" s="265" t="s">
        <v>608</v>
      </c>
      <c r="D463" s="266"/>
      <c r="E463" s="266"/>
      <c r="F463" s="266"/>
      <c r="G463" s="267" t="s">
        <v>218</v>
      </c>
      <c r="H463" s="277" t="s">
        <v>147</v>
      </c>
      <c r="I463" s="278">
        <v>1</v>
      </c>
      <c r="J463" s="227"/>
      <c r="K463" s="139">
        <f t="shared" ref="K463" si="138">J463*I463</f>
        <v>0</v>
      </c>
      <c r="L463" s="10"/>
      <c r="M463" s="5"/>
    </row>
    <row r="464" spans="1:13" ht="42" thickBot="1">
      <c r="A464" s="5"/>
      <c r="B464" s="9"/>
      <c r="C464" s="219">
        <v>10.199999999999999</v>
      </c>
      <c r="D464" s="220"/>
      <c r="E464" s="220"/>
      <c r="F464" s="220"/>
      <c r="G464" s="327" t="s">
        <v>520</v>
      </c>
      <c r="H464" s="220"/>
      <c r="I464" s="221"/>
      <c r="J464" s="222"/>
      <c r="K464" s="223"/>
      <c r="L464" s="10"/>
      <c r="M464" s="5"/>
    </row>
    <row r="465" spans="1:13" ht="30" customHeight="1" thickBot="1">
      <c r="A465" s="5"/>
      <c r="B465" s="9"/>
      <c r="C465" s="265" t="s">
        <v>609</v>
      </c>
      <c r="D465" s="266"/>
      <c r="E465" s="266"/>
      <c r="F465" s="266"/>
      <c r="G465" s="267" t="s">
        <v>610</v>
      </c>
      <c r="H465" s="268" t="s">
        <v>147</v>
      </c>
      <c r="I465" s="269">
        <v>2</v>
      </c>
      <c r="J465" s="270"/>
      <c r="K465" s="139">
        <f t="shared" ref="K465" si="139">J465*I465</f>
        <v>0</v>
      </c>
      <c r="L465" s="139"/>
      <c r="M465" s="5"/>
    </row>
    <row r="466" spans="1:13" ht="42" thickBot="1">
      <c r="A466" s="5"/>
      <c r="B466" s="9"/>
      <c r="C466" s="219">
        <v>10.3</v>
      </c>
      <c r="D466" s="220"/>
      <c r="E466" s="220"/>
      <c r="F466" s="220"/>
      <c r="G466" s="327" t="s">
        <v>523</v>
      </c>
      <c r="H466" s="220"/>
      <c r="I466" s="221"/>
      <c r="J466" s="222"/>
      <c r="K466" s="223"/>
      <c r="L466" s="10"/>
      <c r="M466" s="5"/>
    </row>
    <row r="467" spans="1:13" ht="30" customHeight="1" thickBot="1">
      <c r="A467" s="5"/>
      <c r="B467" s="9"/>
      <c r="C467" s="265" t="s">
        <v>611</v>
      </c>
      <c r="D467" s="266"/>
      <c r="E467" s="266"/>
      <c r="F467" s="266"/>
      <c r="G467" s="267" t="s">
        <v>566</v>
      </c>
      <c r="H467" s="268" t="s">
        <v>147</v>
      </c>
      <c r="I467" s="269">
        <v>1</v>
      </c>
      <c r="J467" s="270"/>
      <c r="K467" s="139">
        <f t="shared" ref="K467" si="140">J467*I467</f>
        <v>0</v>
      </c>
      <c r="L467" s="10"/>
      <c r="M467" s="5"/>
    </row>
    <row r="468" spans="1:13" ht="42" thickBot="1">
      <c r="A468" s="5"/>
      <c r="B468" s="9"/>
      <c r="C468" s="219">
        <v>10.4</v>
      </c>
      <c r="D468" s="220"/>
      <c r="E468" s="220"/>
      <c r="F468" s="220"/>
      <c r="G468" s="327" t="s">
        <v>524</v>
      </c>
      <c r="H468" s="220"/>
      <c r="I468" s="221"/>
      <c r="J468" s="222"/>
      <c r="K468" s="223"/>
      <c r="L468" s="10"/>
      <c r="M468" s="5"/>
    </row>
    <row r="469" spans="1:13" ht="30" customHeight="1">
      <c r="A469" s="5"/>
      <c r="B469" s="9"/>
      <c r="C469" s="265" t="s">
        <v>612</v>
      </c>
      <c r="D469" s="266"/>
      <c r="E469" s="266"/>
      <c r="F469" s="266"/>
      <c r="G469" s="267" t="s">
        <v>418</v>
      </c>
      <c r="H469" s="268" t="s">
        <v>147</v>
      </c>
      <c r="I469" s="269">
        <v>1</v>
      </c>
      <c r="J469" s="270"/>
      <c r="K469" s="139">
        <f t="shared" ref="K469:K470" si="141">J469*I469</f>
        <v>0</v>
      </c>
      <c r="L469" s="10"/>
      <c r="M469" s="5"/>
    </row>
    <row r="470" spans="1:13" ht="30" customHeight="1" thickBot="1">
      <c r="A470" s="5"/>
      <c r="B470" s="9"/>
      <c r="C470" s="258" t="s">
        <v>613</v>
      </c>
      <c r="D470" s="242"/>
      <c r="E470" s="242"/>
      <c r="F470" s="242"/>
      <c r="G470" s="257" t="s">
        <v>614</v>
      </c>
      <c r="H470" s="225" t="s">
        <v>147</v>
      </c>
      <c r="I470" s="230">
        <v>4</v>
      </c>
      <c r="J470" s="232"/>
      <c r="K470" s="139">
        <f t="shared" si="141"/>
        <v>0</v>
      </c>
      <c r="L470" s="10"/>
      <c r="M470" s="5"/>
    </row>
    <row r="471" spans="1:13" ht="30" customHeight="1" thickBot="1">
      <c r="A471" s="5"/>
      <c r="B471" s="9"/>
      <c r="C471" s="219">
        <v>10.5</v>
      </c>
      <c r="D471" s="220"/>
      <c r="E471" s="220"/>
      <c r="F471" s="220"/>
      <c r="G471" s="220" t="s">
        <v>527</v>
      </c>
      <c r="H471" s="220"/>
      <c r="I471" s="221"/>
      <c r="J471" s="222"/>
      <c r="K471" s="223"/>
      <c r="L471" s="10"/>
      <c r="M471" s="5"/>
    </row>
    <row r="472" spans="1:13" ht="30" customHeight="1" thickBot="1">
      <c r="A472" s="5"/>
      <c r="B472" s="9"/>
      <c r="C472" s="265" t="s">
        <v>615</v>
      </c>
      <c r="D472" s="266"/>
      <c r="E472" s="266"/>
      <c r="F472" s="266"/>
      <c r="G472" s="267" t="s">
        <v>571</v>
      </c>
      <c r="H472" s="268" t="s">
        <v>147</v>
      </c>
      <c r="I472" s="269">
        <v>2</v>
      </c>
      <c r="J472" s="227"/>
      <c r="K472" s="139">
        <f t="shared" ref="K472" si="142">J472*I472</f>
        <v>0</v>
      </c>
      <c r="L472" s="10"/>
      <c r="M472" s="5"/>
    </row>
    <row r="473" spans="1:13" ht="42" thickBot="1">
      <c r="A473" s="5"/>
      <c r="B473" s="9"/>
      <c r="C473" s="219">
        <v>10.1</v>
      </c>
      <c r="D473" s="220"/>
      <c r="E473" s="220"/>
      <c r="F473" s="220"/>
      <c r="G473" s="327" t="s">
        <v>529</v>
      </c>
      <c r="H473" s="220"/>
      <c r="I473" s="221"/>
      <c r="J473" s="222"/>
      <c r="K473" s="223"/>
      <c r="L473" s="10"/>
      <c r="M473" s="5"/>
    </row>
    <row r="474" spans="1:13" ht="30" customHeight="1" thickBot="1">
      <c r="A474" s="5"/>
      <c r="B474" s="9"/>
      <c r="C474" s="265" t="s">
        <v>616</v>
      </c>
      <c r="D474" s="266"/>
      <c r="E474" s="266"/>
      <c r="F474" s="266"/>
      <c r="G474" s="267" t="s">
        <v>617</v>
      </c>
      <c r="H474" s="268" t="s">
        <v>147</v>
      </c>
      <c r="I474" s="269">
        <v>2</v>
      </c>
      <c r="J474" s="227"/>
      <c r="K474" s="139">
        <f t="shared" ref="K474" si="143">J474*I474</f>
        <v>0</v>
      </c>
      <c r="L474" s="10"/>
      <c r="M474" s="5"/>
    </row>
    <row r="475" spans="1:13" ht="30" customHeight="1" thickBot="1">
      <c r="A475" s="5"/>
      <c r="B475" s="9"/>
      <c r="C475" s="219">
        <v>10.7</v>
      </c>
      <c r="D475" s="220"/>
      <c r="E475" s="220"/>
      <c r="F475" s="220"/>
      <c r="G475" s="220" t="s">
        <v>548</v>
      </c>
      <c r="H475" s="220"/>
      <c r="I475" s="221"/>
      <c r="J475" s="222"/>
      <c r="K475" s="223"/>
      <c r="L475" s="10"/>
      <c r="M475" s="5"/>
    </row>
    <row r="476" spans="1:13" ht="30" customHeight="1">
      <c r="A476" s="5"/>
      <c r="B476" s="9"/>
      <c r="C476" s="265" t="s">
        <v>618</v>
      </c>
      <c r="D476" s="266"/>
      <c r="E476" s="266"/>
      <c r="F476" s="266"/>
      <c r="G476" s="267" t="s">
        <v>619</v>
      </c>
      <c r="H476" s="268" t="s">
        <v>147</v>
      </c>
      <c r="I476" s="269">
        <v>4</v>
      </c>
      <c r="J476" s="270"/>
      <c r="K476" s="139">
        <f t="shared" ref="K476:K481" si="144">J476*I476</f>
        <v>0</v>
      </c>
      <c r="L476" s="10"/>
      <c r="M476" s="5"/>
    </row>
    <row r="477" spans="1:13" ht="30" customHeight="1">
      <c r="A477" s="5"/>
      <c r="B477" s="9"/>
      <c r="C477" s="258" t="s">
        <v>620</v>
      </c>
      <c r="D477" s="242"/>
      <c r="E477" s="242"/>
      <c r="F477" s="242"/>
      <c r="G477" s="257" t="s">
        <v>621</v>
      </c>
      <c r="H477" s="225" t="s">
        <v>147</v>
      </c>
      <c r="I477" s="230">
        <v>3</v>
      </c>
      <c r="J477" s="232"/>
      <c r="K477" s="139">
        <f t="shared" si="144"/>
        <v>0</v>
      </c>
      <c r="L477" s="10"/>
      <c r="M477" s="5"/>
    </row>
    <row r="478" spans="1:13" ht="30" customHeight="1">
      <c r="A478" s="5"/>
      <c r="B478" s="9"/>
      <c r="C478" s="258" t="s">
        <v>622</v>
      </c>
      <c r="D478" s="242"/>
      <c r="E478" s="242"/>
      <c r="F478" s="242"/>
      <c r="G478" s="257" t="s">
        <v>623</v>
      </c>
      <c r="H478" s="225" t="s">
        <v>147</v>
      </c>
      <c r="I478" s="230">
        <v>15</v>
      </c>
      <c r="J478" s="232"/>
      <c r="K478" s="139">
        <f t="shared" si="144"/>
        <v>0</v>
      </c>
      <c r="L478" s="10"/>
      <c r="M478" s="5"/>
    </row>
    <row r="479" spans="1:13" ht="30" customHeight="1">
      <c r="A479" s="5"/>
      <c r="B479" s="9"/>
      <c r="C479" s="258" t="s">
        <v>624</v>
      </c>
      <c r="D479" s="242"/>
      <c r="E479" s="242"/>
      <c r="F479" s="242"/>
      <c r="G479" s="257" t="s">
        <v>482</v>
      </c>
      <c r="H479" s="225" t="s">
        <v>147</v>
      </c>
      <c r="I479" s="230">
        <v>2</v>
      </c>
      <c r="J479" s="232"/>
      <c r="K479" s="139">
        <f t="shared" si="144"/>
        <v>0</v>
      </c>
      <c r="L479" s="10"/>
      <c r="M479" s="5"/>
    </row>
    <row r="480" spans="1:13" ht="30" customHeight="1">
      <c r="A480" s="5"/>
      <c r="B480" s="9"/>
      <c r="C480" s="258" t="s">
        <v>625</v>
      </c>
      <c r="D480" s="242"/>
      <c r="E480" s="242"/>
      <c r="F480" s="242"/>
      <c r="G480" s="257" t="s">
        <v>626</v>
      </c>
      <c r="H480" s="225" t="s">
        <v>147</v>
      </c>
      <c r="I480" s="230">
        <v>3</v>
      </c>
      <c r="J480" s="232"/>
      <c r="K480" s="139">
        <f t="shared" si="144"/>
        <v>0</v>
      </c>
      <c r="L480" s="10"/>
      <c r="M480" s="5"/>
    </row>
    <row r="481" spans="1:13" ht="30" customHeight="1" thickBot="1">
      <c r="A481" s="5"/>
      <c r="B481" s="9"/>
      <c r="C481" s="258" t="s">
        <v>627</v>
      </c>
      <c r="D481" s="242"/>
      <c r="E481" s="242"/>
      <c r="F481" s="242"/>
      <c r="G481" s="257" t="s">
        <v>628</v>
      </c>
      <c r="H481" s="225" t="s">
        <v>147</v>
      </c>
      <c r="I481" s="230">
        <v>2</v>
      </c>
      <c r="J481" s="232"/>
      <c r="K481" s="139">
        <f t="shared" si="144"/>
        <v>0</v>
      </c>
      <c r="L481" s="10"/>
      <c r="M481" s="5"/>
    </row>
    <row r="482" spans="1:13" ht="30" customHeight="1" thickBot="1">
      <c r="A482" s="5"/>
      <c r="B482" s="9"/>
      <c r="C482" s="219">
        <v>10.1</v>
      </c>
      <c r="D482" s="220"/>
      <c r="E482" s="220"/>
      <c r="F482" s="220"/>
      <c r="G482" s="220" t="s">
        <v>550</v>
      </c>
      <c r="H482" s="220"/>
      <c r="I482" s="221"/>
      <c r="J482" s="222"/>
      <c r="K482" s="223"/>
      <c r="L482" s="10"/>
      <c r="M482" s="5"/>
    </row>
    <row r="483" spans="1:13" ht="30" customHeight="1">
      <c r="A483" s="5"/>
      <c r="B483" s="9"/>
      <c r="C483" s="265" t="s">
        <v>616</v>
      </c>
      <c r="D483" s="266"/>
      <c r="E483" s="266"/>
      <c r="F483" s="266"/>
      <c r="G483" s="267" t="s">
        <v>629</v>
      </c>
      <c r="H483" s="268" t="s">
        <v>147</v>
      </c>
      <c r="I483" s="269">
        <v>2</v>
      </c>
      <c r="J483" s="270"/>
      <c r="K483" s="139">
        <f t="shared" ref="K483:K486" si="145">J483*I483</f>
        <v>0</v>
      </c>
      <c r="L483" s="10"/>
      <c r="M483" s="5"/>
    </row>
    <row r="484" spans="1:13" ht="30" customHeight="1">
      <c r="A484" s="5"/>
      <c r="B484" s="9"/>
      <c r="C484" s="265" t="s">
        <v>630</v>
      </c>
      <c r="D484" s="266"/>
      <c r="E484" s="266"/>
      <c r="F484" s="266"/>
      <c r="G484" s="267" t="s">
        <v>631</v>
      </c>
      <c r="H484" s="268" t="s">
        <v>147</v>
      </c>
      <c r="I484" s="269">
        <v>1</v>
      </c>
      <c r="J484" s="270"/>
      <c r="K484" s="139">
        <f t="shared" si="145"/>
        <v>0</v>
      </c>
      <c r="L484" s="10"/>
      <c r="M484" s="5"/>
    </row>
    <row r="485" spans="1:13" ht="30" customHeight="1">
      <c r="A485" s="5"/>
      <c r="B485" s="9"/>
      <c r="C485" s="265" t="s">
        <v>632</v>
      </c>
      <c r="D485" s="266"/>
      <c r="E485" s="266"/>
      <c r="F485" s="266"/>
      <c r="G485" s="267" t="s">
        <v>633</v>
      </c>
      <c r="H485" s="268" t="s">
        <v>147</v>
      </c>
      <c r="I485" s="269">
        <v>10</v>
      </c>
      <c r="J485" s="270"/>
      <c r="K485" s="139">
        <f t="shared" si="145"/>
        <v>0</v>
      </c>
      <c r="L485" s="10"/>
      <c r="M485" s="5"/>
    </row>
    <row r="486" spans="1:13" ht="30" customHeight="1" thickBot="1">
      <c r="A486" s="5"/>
      <c r="B486" s="9"/>
      <c r="C486" s="258" t="s">
        <v>634</v>
      </c>
      <c r="D486" s="242"/>
      <c r="E486" s="242"/>
      <c r="F486" s="242"/>
      <c r="G486" s="257" t="s">
        <v>635</v>
      </c>
      <c r="H486" s="225" t="s">
        <v>147</v>
      </c>
      <c r="I486" s="230">
        <v>1</v>
      </c>
      <c r="J486" s="232"/>
      <c r="K486" s="139">
        <f t="shared" si="145"/>
        <v>0</v>
      </c>
      <c r="L486" s="10"/>
      <c r="M486" s="5"/>
    </row>
    <row r="487" spans="1:13" ht="30" customHeight="1" thickBot="1">
      <c r="A487" s="5"/>
      <c r="B487" s="9"/>
      <c r="C487" s="219">
        <v>10.9</v>
      </c>
      <c r="D487" s="220"/>
      <c r="E487" s="220"/>
      <c r="F487" s="220"/>
      <c r="G487" s="220" t="s">
        <v>551</v>
      </c>
      <c r="H487" s="220"/>
      <c r="I487" s="221"/>
      <c r="J487" s="222"/>
      <c r="K487" s="223"/>
      <c r="L487" s="10"/>
      <c r="M487" s="5"/>
    </row>
    <row r="488" spans="1:13" ht="30" customHeight="1" thickBot="1">
      <c r="A488" s="5"/>
      <c r="B488" s="9"/>
      <c r="C488" s="265" t="s">
        <v>636</v>
      </c>
      <c r="D488" s="266"/>
      <c r="E488" s="266"/>
      <c r="F488" s="266"/>
      <c r="G488" s="267" t="s">
        <v>637</v>
      </c>
      <c r="H488" s="268" t="s">
        <v>147</v>
      </c>
      <c r="I488" s="269">
        <v>2</v>
      </c>
      <c r="J488" s="270"/>
      <c r="K488" s="139">
        <f t="shared" ref="K488" si="146">J488*I488</f>
        <v>0</v>
      </c>
      <c r="L488" s="10"/>
      <c r="M488" s="5"/>
    </row>
    <row r="489" spans="1:13" ht="30" customHeight="1" thickBot="1">
      <c r="A489" s="5"/>
      <c r="B489" s="9"/>
      <c r="C489" s="219" t="s">
        <v>638</v>
      </c>
      <c r="D489" s="220"/>
      <c r="E489" s="220"/>
      <c r="F489" s="220"/>
      <c r="G489" s="220" t="s">
        <v>553</v>
      </c>
      <c r="H489" s="220"/>
      <c r="I489" s="221"/>
      <c r="J489" s="222"/>
      <c r="K489" s="223"/>
      <c r="L489" s="10"/>
      <c r="M489" s="5"/>
    </row>
    <row r="490" spans="1:13" ht="30" customHeight="1" thickBot="1">
      <c r="A490" s="5"/>
      <c r="B490" s="9"/>
      <c r="C490" s="265" t="s">
        <v>616</v>
      </c>
      <c r="D490" s="266"/>
      <c r="E490" s="266"/>
      <c r="F490" s="266"/>
      <c r="G490" s="267" t="s">
        <v>639</v>
      </c>
      <c r="H490" s="268" t="s">
        <v>147</v>
      </c>
      <c r="I490" s="269">
        <v>1</v>
      </c>
      <c r="J490" s="270"/>
      <c r="K490" s="139">
        <f t="shared" ref="K490" si="147">J490*I490</f>
        <v>0</v>
      </c>
      <c r="L490" s="10"/>
      <c r="M490" s="5"/>
    </row>
    <row r="491" spans="1:13" ht="30" customHeight="1" thickBot="1">
      <c r="A491" s="5"/>
      <c r="B491" s="9"/>
      <c r="C491" s="219">
        <v>10.11</v>
      </c>
      <c r="D491" s="220"/>
      <c r="E491" s="220"/>
      <c r="F491" s="220"/>
      <c r="G491" s="220" t="s">
        <v>555</v>
      </c>
      <c r="H491" s="220"/>
      <c r="I491" s="221"/>
      <c r="J491" s="222"/>
      <c r="K491" s="223"/>
      <c r="L491" s="10"/>
      <c r="M491" s="5"/>
    </row>
    <row r="492" spans="1:13" ht="30" customHeight="1" thickBot="1">
      <c r="A492" s="5"/>
      <c r="B492" s="9"/>
      <c r="C492" s="265" t="s">
        <v>640</v>
      </c>
      <c r="D492" s="266"/>
      <c r="E492" s="266"/>
      <c r="F492" s="266"/>
      <c r="G492" s="267" t="s">
        <v>641</v>
      </c>
      <c r="H492" s="268" t="s">
        <v>147</v>
      </c>
      <c r="I492" s="269">
        <v>1</v>
      </c>
      <c r="J492" s="270"/>
      <c r="K492" s="139">
        <f t="shared" ref="K492" si="148">J492*I492</f>
        <v>0</v>
      </c>
      <c r="L492" s="10"/>
      <c r="M492" s="5"/>
    </row>
    <row r="493" spans="1:13" ht="30" customHeight="1" thickBot="1">
      <c r="A493" s="5"/>
      <c r="B493" s="9"/>
      <c r="C493" s="219" t="s">
        <v>642</v>
      </c>
      <c r="D493" s="220"/>
      <c r="E493" s="220"/>
      <c r="F493" s="220"/>
      <c r="G493" s="220" t="s">
        <v>557</v>
      </c>
      <c r="H493" s="220"/>
      <c r="I493" s="221"/>
      <c r="J493" s="222"/>
      <c r="K493" s="223"/>
      <c r="L493" s="10"/>
      <c r="M493" s="5"/>
    </row>
    <row r="494" spans="1:13" ht="30" customHeight="1" thickBot="1">
      <c r="A494" s="5"/>
      <c r="B494" s="9"/>
      <c r="C494" s="265" t="s">
        <v>643</v>
      </c>
      <c r="D494" s="266"/>
      <c r="E494" s="266"/>
      <c r="F494" s="266"/>
      <c r="G494" s="267" t="s">
        <v>165</v>
      </c>
      <c r="H494" s="268" t="s">
        <v>166</v>
      </c>
      <c r="I494" s="269">
        <v>10</v>
      </c>
      <c r="J494" s="270"/>
      <c r="K494" s="139">
        <f t="shared" ref="K494" si="149">J494*I494</f>
        <v>0</v>
      </c>
      <c r="L494" s="10"/>
      <c r="M494" s="5"/>
    </row>
    <row r="495" spans="1:13" ht="30" customHeight="1" thickBot="1">
      <c r="A495" s="5"/>
      <c r="B495" s="9"/>
      <c r="C495" s="219" t="s">
        <v>644</v>
      </c>
      <c r="D495" s="220"/>
      <c r="E495" s="220"/>
      <c r="F495" s="220"/>
      <c r="G495" s="220" t="s">
        <v>558</v>
      </c>
      <c r="H495" s="220"/>
      <c r="I495" s="221"/>
      <c r="J495" s="222"/>
      <c r="K495" s="223"/>
      <c r="L495" s="10"/>
      <c r="M495" s="5"/>
    </row>
    <row r="496" spans="1:13" ht="30" customHeight="1" thickBot="1">
      <c r="A496" s="5"/>
      <c r="B496" s="9"/>
      <c r="C496" s="265" t="s">
        <v>645</v>
      </c>
      <c r="D496" s="266"/>
      <c r="E496" s="266"/>
      <c r="F496" s="266"/>
      <c r="G496" s="267" t="s">
        <v>202</v>
      </c>
      <c r="H496" s="268" t="s">
        <v>166</v>
      </c>
      <c r="I496" s="269">
        <v>10</v>
      </c>
      <c r="J496" s="270"/>
      <c r="K496" s="139">
        <f t="shared" ref="K496" si="150">J496*I496</f>
        <v>0</v>
      </c>
      <c r="L496" s="10"/>
      <c r="M496" s="5"/>
    </row>
    <row r="497" spans="1:13" ht="30" customHeight="1" thickBot="1">
      <c r="A497" s="5"/>
      <c r="B497" s="9"/>
      <c r="C497" s="219" t="s">
        <v>646</v>
      </c>
      <c r="D497" s="220"/>
      <c r="E497" s="220"/>
      <c r="F497" s="220"/>
      <c r="G497" s="220" t="s">
        <v>559</v>
      </c>
      <c r="H497" s="220"/>
      <c r="I497" s="221"/>
      <c r="J497" s="222"/>
      <c r="K497" s="223"/>
      <c r="L497" s="10"/>
      <c r="M497" s="5"/>
    </row>
    <row r="498" spans="1:13" ht="30" customHeight="1" thickBot="1">
      <c r="A498" s="5"/>
      <c r="B498" s="9"/>
      <c r="C498" s="265" t="s">
        <v>647</v>
      </c>
      <c r="D498" s="266"/>
      <c r="E498" s="266"/>
      <c r="F498" s="266"/>
      <c r="G498" s="267" t="s">
        <v>648</v>
      </c>
      <c r="H498" s="268" t="s">
        <v>152</v>
      </c>
      <c r="I498" s="269">
        <v>12</v>
      </c>
      <c r="J498" s="270"/>
      <c r="K498" s="139">
        <f t="shared" ref="K498" si="151">J498*I498</f>
        <v>0</v>
      </c>
      <c r="L498" s="10"/>
      <c r="M498" s="5"/>
    </row>
    <row r="499" spans="1:13" ht="42" thickBot="1">
      <c r="A499" s="5"/>
      <c r="B499" s="9"/>
      <c r="C499" s="219">
        <v>10.15</v>
      </c>
      <c r="D499" s="220"/>
      <c r="E499" s="220"/>
      <c r="F499" s="220"/>
      <c r="G499" s="327" t="s">
        <v>649</v>
      </c>
      <c r="H499" s="220"/>
      <c r="I499" s="221"/>
      <c r="J499" s="222"/>
      <c r="K499" s="223"/>
      <c r="L499" s="10"/>
      <c r="M499" s="5"/>
    </row>
    <row r="500" spans="1:13" ht="30" customHeight="1" thickBot="1">
      <c r="A500" s="5"/>
      <c r="B500" s="9"/>
      <c r="C500" s="265" t="s">
        <v>650</v>
      </c>
      <c r="D500" s="266"/>
      <c r="E500" s="266"/>
      <c r="F500" s="266"/>
      <c r="G500" s="267" t="s">
        <v>651</v>
      </c>
      <c r="H500" s="268" t="s">
        <v>147</v>
      </c>
      <c r="I500" s="269">
        <v>4</v>
      </c>
      <c r="J500" s="270"/>
      <c r="K500" s="139">
        <f t="shared" ref="K500" si="152">J500*I500</f>
        <v>0</v>
      </c>
      <c r="L500" s="10"/>
      <c r="M500" s="5"/>
    </row>
    <row r="501" spans="1:13" ht="30" customHeight="1" thickBot="1">
      <c r="A501" s="5"/>
      <c r="B501" s="9"/>
      <c r="C501" s="219" t="s">
        <v>652</v>
      </c>
      <c r="D501" s="220"/>
      <c r="E501" s="220"/>
      <c r="F501" s="220"/>
      <c r="G501" s="220" t="s">
        <v>653</v>
      </c>
      <c r="H501" s="220"/>
      <c r="I501" s="221"/>
      <c r="J501" s="222"/>
      <c r="K501" s="223"/>
      <c r="L501" s="10"/>
      <c r="M501" s="5"/>
    </row>
    <row r="502" spans="1:13" ht="30" customHeight="1">
      <c r="A502" s="5"/>
      <c r="B502" s="9"/>
      <c r="C502" s="265" t="s">
        <v>654</v>
      </c>
      <c r="D502" s="266"/>
      <c r="E502" s="266"/>
      <c r="F502" s="266"/>
      <c r="G502" s="267" t="s">
        <v>606</v>
      </c>
      <c r="H502" s="268" t="s">
        <v>147</v>
      </c>
      <c r="I502" s="269">
        <v>2</v>
      </c>
      <c r="J502" s="270"/>
      <c r="K502" s="139">
        <f t="shared" ref="K502" si="153">J502*I502</f>
        <v>0</v>
      </c>
      <c r="L502" s="10"/>
      <c r="M502" s="5"/>
    </row>
    <row r="503" spans="1:13" ht="30" customHeight="1" thickBot="1">
      <c r="A503" s="5"/>
      <c r="B503" s="9"/>
      <c r="C503" s="140" t="s">
        <v>18</v>
      </c>
      <c r="D503" s="159"/>
      <c r="E503" s="159"/>
      <c r="F503" s="159"/>
      <c r="G503" s="162"/>
      <c r="H503" s="161"/>
      <c r="I503" s="137"/>
      <c r="J503" s="143"/>
      <c r="K503" s="345">
        <f>SUM(K463:K502)</f>
        <v>0</v>
      </c>
      <c r="L503" s="10"/>
      <c r="M503" s="5"/>
    </row>
    <row r="504" spans="1:13" ht="30" customHeight="1" thickBot="1">
      <c r="A504" s="5"/>
      <c r="B504" s="9"/>
      <c r="C504" s="132" t="s">
        <v>655</v>
      </c>
      <c r="D504" s="133"/>
      <c r="E504" s="133"/>
      <c r="F504" s="133"/>
      <c r="G504" s="133"/>
      <c r="H504" s="133"/>
      <c r="I504" s="133"/>
      <c r="J504" s="133"/>
      <c r="K504" s="134"/>
      <c r="L504" s="10"/>
      <c r="M504" s="5"/>
    </row>
    <row r="505" spans="1:13" ht="30" customHeight="1" thickBot="1">
      <c r="A505" s="5"/>
      <c r="B505" s="9"/>
      <c r="C505" s="132"/>
      <c r="D505" s="133"/>
      <c r="E505" s="133"/>
      <c r="F505" s="133"/>
      <c r="G505" s="133" t="s">
        <v>656</v>
      </c>
      <c r="H505" s="133"/>
      <c r="I505" s="133"/>
      <c r="J505" s="133"/>
      <c r="K505" s="134"/>
      <c r="L505" s="10"/>
      <c r="M505" s="5"/>
    </row>
    <row r="506" spans="1:13" ht="30" customHeight="1" thickBot="1">
      <c r="A506" s="5"/>
      <c r="B506" s="9"/>
      <c r="C506" s="219">
        <v>11.1</v>
      </c>
      <c r="D506" s="220"/>
      <c r="E506" s="220"/>
      <c r="F506" s="220"/>
      <c r="G506" s="220" t="s">
        <v>496</v>
      </c>
      <c r="H506" s="220"/>
      <c r="I506" s="221"/>
      <c r="J506" s="222"/>
      <c r="K506" s="223"/>
      <c r="L506" s="10"/>
      <c r="M506" s="5"/>
    </row>
    <row r="507" spans="1:13" ht="30" customHeight="1">
      <c r="A507" s="5"/>
      <c r="B507" s="9"/>
      <c r="C507" s="265" t="s">
        <v>657</v>
      </c>
      <c r="D507" s="266"/>
      <c r="E507" s="266"/>
      <c r="F507" s="266"/>
      <c r="G507" s="267" t="s">
        <v>658</v>
      </c>
      <c r="H507" s="277" t="s">
        <v>152</v>
      </c>
      <c r="I507" s="278">
        <v>30</v>
      </c>
      <c r="J507" s="227"/>
      <c r="K507" s="139">
        <f t="shared" ref="K507:K508" si="154">J507*I507</f>
        <v>0</v>
      </c>
      <c r="L507" s="10"/>
      <c r="M507" s="5"/>
    </row>
    <row r="508" spans="1:13" ht="30" customHeight="1">
      <c r="A508" s="5"/>
      <c r="B508" s="9"/>
      <c r="C508" s="258" t="s">
        <v>659</v>
      </c>
      <c r="D508" s="242"/>
      <c r="E508" s="242"/>
      <c r="F508" s="242"/>
      <c r="G508" s="257" t="s">
        <v>498</v>
      </c>
      <c r="H508" s="277" t="s">
        <v>152</v>
      </c>
      <c r="I508" s="278">
        <v>99</v>
      </c>
      <c r="J508" s="227"/>
      <c r="K508" s="139">
        <f t="shared" si="154"/>
        <v>0</v>
      </c>
      <c r="L508" s="10"/>
      <c r="M508" s="5"/>
    </row>
    <row r="509" spans="1:13" ht="30" customHeight="1" thickBot="1">
      <c r="A509" s="5"/>
      <c r="B509" s="9"/>
      <c r="C509" s="283">
        <v>11.2</v>
      </c>
      <c r="D509" s="284"/>
      <c r="E509" s="284"/>
      <c r="F509" s="284"/>
      <c r="G509" s="284" t="s">
        <v>347</v>
      </c>
      <c r="H509" s="284"/>
      <c r="I509" s="285"/>
      <c r="J509" s="286"/>
      <c r="K509" s="287"/>
      <c r="L509" s="10"/>
      <c r="M509" s="5"/>
    </row>
    <row r="510" spans="1:13" ht="30" customHeight="1" thickBot="1">
      <c r="A510" s="5"/>
      <c r="B510" s="9"/>
      <c r="C510" s="265" t="s">
        <v>660</v>
      </c>
      <c r="D510" s="266"/>
      <c r="E510" s="266"/>
      <c r="F510" s="266"/>
      <c r="G510" s="267" t="s">
        <v>108</v>
      </c>
      <c r="H510" s="268" t="s">
        <v>147</v>
      </c>
      <c r="I510" s="269">
        <v>2</v>
      </c>
      <c r="J510" s="270"/>
      <c r="K510" s="139">
        <f t="shared" ref="K510" si="155">J510*I510</f>
        <v>0</v>
      </c>
      <c r="L510" s="139"/>
      <c r="M510" s="5"/>
    </row>
    <row r="511" spans="1:13" ht="30" customHeight="1" thickBot="1">
      <c r="A511" s="5"/>
      <c r="B511" s="9"/>
      <c r="C511" s="219">
        <v>11.3</v>
      </c>
      <c r="D511" s="220"/>
      <c r="E511" s="220"/>
      <c r="F511" s="220"/>
      <c r="G511" s="220" t="s">
        <v>661</v>
      </c>
      <c r="H511" s="220"/>
      <c r="I511" s="221"/>
      <c r="J511" s="222"/>
      <c r="K511" s="223"/>
      <c r="L511" s="10"/>
      <c r="M511" s="5"/>
    </row>
    <row r="512" spans="1:13" ht="30" customHeight="1">
      <c r="A512" s="5"/>
      <c r="B512" s="9"/>
      <c r="C512" s="265" t="s">
        <v>662</v>
      </c>
      <c r="D512" s="266"/>
      <c r="E512" s="266"/>
      <c r="F512" s="266"/>
      <c r="G512" s="267" t="s">
        <v>480</v>
      </c>
      <c r="H512" s="268" t="s">
        <v>147</v>
      </c>
      <c r="I512" s="269">
        <v>16</v>
      </c>
      <c r="J512" s="270"/>
      <c r="K512" s="139">
        <f t="shared" ref="K512:K516" si="156">J512*I512</f>
        <v>0</v>
      </c>
      <c r="L512" s="10"/>
      <c r="M512" s="5"/>
    </row>
    <row r="513" spans="1:13" ht="30" customHeight="1">
      <c r="A513" s="5"/>
      <c r="B513" s="9"/>
      <c r="C513" s="258" t="s">
        <v>663</v>
      </c>
      <c r="D513" s="242"/>
      <c r="E513" s="242"/>
      <c r="F513" s="242"/>
      <c r="G513" s="257" t="s">
        <v>581</v>
      </c>
      <c r="H513" s="225" t="s">
        <v>147</v>
      </c>
      <c r="I513" s="230">
        <v>3</v>
      </c>
      <c r="J513" s="232"/>
      <c r="K513" s="139">
        <f t="shared" si="156"/>
        <v>0</v>
      </c>
      <c r="L513" s="10"/>
      <c r="M513" s="5"/>
    </row>
    <row r="514" spans="1:13" ht="30" customHeight="1">
      <c r="A514" s="5"/>
      <c r="B514" s="9"/>
      <c r="C514" s="258" t="s">
        <v>664</v>
      </c>
      <c r="D514" s="242"/>
      <c r="E514" s="242"/>
      <c r="F514" s="242"/>
      <c r="G514" s="257" t="s">
        <v>478</v>
      </c>
      <c r="H514" s="225" t="s">
        <v>147</v>
      </c>
      <c r="I514" s="230">
        <v>4</v>
      </c>
      <c r="J514" s="232"/>
      <c r="K514" s="139">
        <f t="shared" si="156"/>
        <v>0</v>
      </c>
      <c r="L514" s="10"/>
      <c r="M514" s="5"/>
    </row>
    <row r="515" spans="1:13" ht="30" customHeight="1">
      <c r="A515" s="5"/>
      <c r="B515" s="9"/>
      <c r="C515" s="258" t="s">
        <v>665</v>
      </c>
      <c r="D515" s="242"/>
      <c r="E515" s="242"/>
      <c r="F515" s="242"/>
      <c r="G515" s="257" t="s">
        <v>666</v>
      </c>
      <c r="H515" s="225" t="s">
        <v>147</v>
      </c>
      <c r="I515" s="230">
        <v>3</v>
      </c>
      <c r="J515" s="232"/>
      <c r="K515" s="139">
        <f t="shared" si="156"/>
        <v>0</v>
      </c>
      <c r="L515" s="10"/>
      <c r="M515" s="5"/>
    </row>
    <row r="516" spans="1:13" ht="30" customHeight="1" thickBot="1">
      <c r="A516" s="5"/>
      <c r="B516" s="9"/>
      <c r="C516" s="259" t="s">
        <v>667</v>
      </c>
      <c r="D516" s="260"/>
      <c r="E516" s="260"/>
      <c r="F516" s="260"/>
      <c r="G516" s="261" t="s">
        <v>668</v>
      </c>
      <c r="H516" s="262" t="s">
        <v>147</v>
      </c>
      <c r="I516" s="263">
        <v>9</v>
      </c>
      <c r="J516" s="264"/>
      <c r="K516" s="139">
        <f t="shared" si="156"/>
        <v>0</v>
      </c>
      <c r="L516" s="10"/>
      <c r="M516" s="5"/>
    </row>
    <row r="517" spans="1:13" ht="30" customHeight="1" thickBot="1">
      <c r="A517" s="5"/>
      <c r="B517" s="9"/>
      <c r="C517" s="219">
        <v>11.4</v>
      </c>
      <c r="D517" s="220"/>
      <c r="E517" s="220"/>
      <c r="F517" s="220"/>
      <c r="G517" s="220" t="s">
        <v>669</v>
      </c>
      <c r="H517" s="220"/>
      <c r="I517" s="221"/>
      <c r="J517" s="222"/>
      <c r="K517" s="223"/>
      <c r="L517" s="10"/>
      <c r="M517" s="5"/>
    </row>
    <row r="518" spans="1:13" ht="30" customHeight="1">
      <c r="A518" s="5"/>
      <c r="B518" s="9"/>
      <c r="C518" s="265" t="s">
        <v>670</v>
      </c>
      <c r="D518" s="266"/>
      <c r="E518" s="266"/>
      <c r="F518" s="266"/>
      <c r="G518" s="267" t="s">
        <v>135</v>
      </c>
      <c r="H518" s="268" t="s">
        <v>147</v>
      </c>
      <c r="I518" s="269">
        <v>8</v>
      </c>
      <c r="J518" s="270"/>
      <c r="K518" s="139">
        <f t="shared" ref="K518:K519" si="157">J518*I518</f>
        <v>0</v>
      </c>
      <c r="L518" s="10"/>
      <c r="M518" s="5"/>
    </row>
    <row r="519" spans="1:13" ht="30" customHeight="1" thickBot="1">
      <c r="A519" s="5"/>
      <c r="B519" s="9"/>
      <c r="C519" s="258" t="s">
        <v>671</v>
      </c>
      <c r="D519" s="242"/>
      <c r="E519" s="242"/>
      <c r="F519" s="242"/>
      <c r="G519" s="257" t="s">
        <v>493</v>
      </c>
      <c r="H519" s="225" t="s">
        <v>147</v>
      </c>
      <c r="I519" s="230">
        <v>29</v>
      </c>
      <c r="J519" s="232"/>
      <c r="K519" s="139">
        <f t="shared" si="157"/>
        <v>0</v>
      </c>
      <c r="L519" s="10"/>
      <c r="M519" s="5"/>
    </row>
    <row r="520" spans="1:13" ht="30" customHeight="1" thickBot="1">
      <c r="A520" s="5"/>
      <c r="B520" s="9"/>
      <c r="C520" s="219">
        <v>11.5</v>
      </c>
      <c r="D520" s="220"/>
      <c r="E520" s="220"/>
      <c r="F520" s="220"/>
      <c r="G520" s="220" t="s">
        <v>473</v>
      </c>
      <c r="H520" s="220"/>
      <c r="I520" s="221"/>
      <c r="J520" s="222"/>
      <c r="K520" s="223"/>
      <c r="L520" s="10"/>
      <c r="M520" s="5"/>
    </row>
    <row r="521" spans="1:13" ht="30" customHeight="1" thickBot="1">
      <c r="A521" s="5"/>
      <c r="B521" s="9"/>
      <c r="C521" s="265" t="s">
        <v>672</v>
      </c>
      <c r="D521" s="266"/>
      <c r="E521" s="266"/>
      <c r="F521" s="266"/>
      <c r="G521" s="267" t="s">
        <v>475</v>
      </c>
      <c r="H521" s="268" t="s">
        <v>147</v>
      </c>
      <c r="I521" s="269">
        <v>4</v>
      </c>
      <c r="J521" s="227"/>
      <c r="K521" s="139">
        <f t="shared" ref="K521" si="158">J521*I521</f>
        <v>0</v>
      </c>
      <c r="L521" s="10"/>
      <c r="M521" s="5"/>
    </row>
    <row r="522" spans="1:13" ht="30" customHeight="1" thickBot="1">
      <c r="A522" s="5"/>
      <c r="B522" s="9"/>
      <c r="C522" s="219">
        <v>11.6</v>
      </c>
      <c r="D522" s="220"/>
      <c r="E522" s="220"/>
      <c r="F522" s="220"/>
      <c r="G522" s="220" t="s">
        <v>494</v>
      </c>
      <c r="H522" s="220"/>
      <c r="I522" s="221"/>
      <c r="J522" s="222"/>
      <c r="K522" s="223"/>
      <c r="L522" s="10"/>
      <c r="M522" s="5"/>
    </row>
    <row r="523" spans="1:13" ht="30" customHeight="1" thickBot="1">
      <c r="A523" s="5"/>
      <c r="B523" s="9"/>
      <c r="C523" s="271" t="s">
        <v>673</v>
      </c>
      <c r="D523" s="272"/>
      <c r="E523" s="272"/>
      <c r="F523" s="272"/>
      <c r="G523" s="273" t="s">
        <v>127</v>
      </c>
      <c r="H523" s="274" t="s">
        <v>147</v>
      </c>
      <c r="I523" s="275">
        <v>84</v>
      </c>
      <c r="J523" s="288"/>
      <c r="K523" s="139">
        <f t="shared" ref="K523:K524" si="159">J523*I523</f>
        <v>0</v>
      </c>
      <c r="L523" s="10"/>
      <c r="M523" s="5"/>
    </row>
    <row r="524" spans="1:13" ht="30" customHeight="1" thickBot="1">
      <c r="A524" s="5"/>
      <c r="B524" s="9"/>
      <c r="C524" s="289" t="s">
        <v>674</v>
      </c>
      <c r="D524" s="290"/>
      <c r="E524" s="290"/>
      <c r="F524" s="290"/>
      <c r="G524" s="291" t="s">
        <v>384</v>
      </c>
      <c r="H524" s="292" t="s">
        <v>147</v>
      </c>
      <c r="I524" s="293">
        <v>4</v>
      </c>
      <c r="J524" s="294"/>
      <c r="K524" s="139">
        <f t="shared" si="159"/>
        <v>0</v>
      </c>
      <c r="L524" s="10"/>
      <c r="M524" s="5"/>
    </row>
    <row r="525" spans="1:13" ht="30" customHeight="1" thickBot="1">
      <c r="A525" s="5"/>
      <c r="B525" s="9"/>
      <c r="C525" s="283">
        <v>11.7</v>
      </c>
      <c r="D525" s="284"/>
      <c r="E525" s="284"/>
      <c r="F525" s="284"/>
      <c r="G525" s="284" t="s">
        <v>675</v>
      </c>
      <c r="H525" s="284"/>
      <c r="I525" s="285"/>
      <c r="J525" s="286"/>
      <c r="K525" s="287"/>
      <c r="L525" s="10"/>
      <c r="M525" s="5"/>
    </row>
    <row r="526" spans="1:13" ht="132.6" thickBot="1">
      <c r="A526" s="5"/>
      <c r="B526" s="9"/>
      <c r="C526" s="265" t="s">
        <v>676</v>
      </c>
      <c r="D526" s="266"/>
      <c r="E526" s="266"/>
      <c r="F526" s="266"/>
      <c r="G526" s="267" t="s">
        <v>677</v>
      </c>
      <c r="H526" s="268" t="s">
        <v>147</v>
      </c>
      <c r="I526" s="269">
        <v>1</v>
      </c>
      <c r="J526" s="270"/>
      <c r="K526" s="139">
        <f t="shared" ref="K526" si="160">J526*I526</f>
        <v>0</v>
      </c>
      <c r="L526" s="10"/>
      <c r="M526" s="5"/>
    </row>
    <row r="527" spans="1:13" ht="30" customHeight="1" thickBot="1">
      <c r="A527" s="5"/>
      <c r="B527" s="9"/>
      <c r="C527" s="219">
        <v>11.8</v>
      </c>
      <c r="D527" s="220"/>
      <c r="E527" s="220"/>
      <c r="F527" s="220"/>
      <c r="G527" s="220" t="s">
        <v>678</v>
      </c>
      <c r="H527" s="220"/>
      <c r="I527" s="221"/>
      <c r="J527" s="222"/>
      <c r="K527" s="223"/>
      <c r="L527" s="10"/>
      <c r="M527" s="5"/>
    </row>
    <row r="528" spans="1:13" ht="30" customHeight="1" thickBot="1">
      <c r="A528" s="5"/>
      <c r="B528" s="9"/>
      <c r="C528" s="265" t="s">
        <v>679</v>
      </c>
      <c r="D528" s="266"/>
      <c r="E528" s="266"/>
      <c r="F528" s="266"/>
      <c r="G528" s="267" t="s">
        <v>680</v>
      </c>
      <c r="H528" s="268" t="s">
        <v>147</v>
      </c>
      <c r="I528" s="269">
        <v>1</v>
      </c>
      <c r="J528" s="270"/>
      <c r="K528" s="139">
        <f t="shared" ref="K528" si="161">J528*I528</f>
        <v>0</v>
      </c>
      <c r="L528" s="10"/>
      <c r="M528" s="5"/>
    </row>
    <row r="529" spans="1:13" ht="30" customHeight="1" thickBot="1">
      <c r="A529" s="5"/>
      <c r="B529" s="9"/>
      <c r="C529" s="219" t="s">
        <v>681</v>
      </c>
      <c r="D529" s="220"/>
      <c r="E529" s="220"/>
      <c r="F529" s="220"/>
      <c r="G529" s="220" t="s">
        <v>602</v>
      </c>
      <c r="H529" s="220"/>
      <c r="I529" s="221"/>
      <c r="J529" s="222"/>
      <c r="K529" s="223"/>
      <c r="L529" s="10"/>
      <c r="M529" s="5"/>
    </row>
    <row r="530" spans="1:13" ht="30" customHeight="1">
      <c r="A530" s="5"/>
      <c r="B530" s="9"/>
      <c r="C530" s="265" t="s">
        <v>682</v>
      </c>
      <c r="D530" s="266"/>
      <c r="E530" s="266"/>
      <c r="F530" s="266"/>
      <c r="G530" s="267" t="s">
        <v>683</v>
      </c>
      <c r="H530" s="268" t="s">
        <v>147</v>
      </c>
      <c r="I530" s="269">
        <v>2</v>
      </c>
      <c r="J530" s="270"/>
      <c r="K530" s="139">
        <f t="shared" ref="K530" si="162">J530*I530</f>
        <v>0</v>
      </c>
      <c r="L530" s="10"/>
      <c r="M530" s="5"/>
    </row>
    <row r="531" spans="1:13" ht="30" customHeight="1" thickBot="1">
      <c r="A531" s="5"/>
      <c r="B531" s="9"/>
      <c r="C531" s="140" t="s">
        <v>18</v>
      </c>
      <c r="D531" s="159"/>
      <c r="E531" s="159"/>
      <c r="F531" s="159"/>
      <c r="G531" s="162"/>
      <c r="H531" s="161"/>
      <c r="I531" s="249"/>
      <c r="J531" s="143"/>
      <c r="K531" s="345">
        <f>SUM(K507:K530)</f>
        <v>0</v>
      </c>
      <c r="L531" s="10"/>
      <c r="M531" s="5"/>
    </row>
    <row r="532" spans="1:13" ht="30" customHeight="1" thickBot="1">
      <c r="A532" s="5"/>
      <c r="B532" s="9"/>
      <c r="C532" s="132"/>
      <c r="D532" s="133"/>
      <c r="E532" s="133"/>
      <c r="F532" s="133"/>
      <c r="G532" s="133" t="s">
        <v>684</v>
      </c>
      <c r="H532" s="133"/>
      <c r="I532" s="133"/>
      <c r="J532" s="133"/>
      <c r="K532" s="134"/>
      <c r="L532" s="10"/>
      <c r="M532" s="5"/>
    </row>
    <row r="533" spans="1:13" ht="30" customHeight="1" thickBot="1">
      <c r="A533" s="5"/>
      <c r="B533" s="9"/>
      <c r="C533" s="219">
        <v>12.1</v>
      </c>
      <c r="D533" s="220"/>
      <c r="E533" s="220"/>
      <c r="F533" s="220"/>
      <c r="G533" s="220" t="s">
        <v>685</v>
      </c>
      <c r="H533" s="220"/>
      <c r="I533" s="221"/>
      <c r="J533" s="222"/>
      <c r="K533" s="223"/>
      <c r="L533" s="10"/>
      <c r="M533" s="5"/>
    </row>
    <row r="534" spans="1:13" ht="30" customHeight="1">
      <c r="A534" s="5"/>
      <c r="B534" s="9"/>
      <c r="C534" s="265" t="s">
        <v>686</v>
      </c>
      <c r="D534" s="266"/>
      <c r="E534" s="266"/>
      <c r="F534" s="266"/>
      <c r="G534" s="267" t="s">
        <v>151</v>
      </c>
      <c r="H534" s="277" t="s">
        <v>158</v>
      </c>
      <c r="I534" s="278">
        <v>54</v>
      </c>
      <c r="J534" s="227"/>
      <c r="K534" s="139">
        <f t="shared" ref="K534" si="163">J534*I534</f>
        <v>0</v>
      </c>
      <c r="L534" s="10"/>
      <c r="M534" s="5"/>
    </row>
    <row r="535" spans="1:13" ht="30" customHeight="1" thickBot="1">
      <c r="A535" s="5"/>
      <c r="B535" s="9"/>
      <c r="C535" s="283">
        <v>12.2</v>
      </c>
      <c r="D535" s="284"/>
      <c r="E535" s="284"/>
      <c r="F535" s="284"/>
      <c r="G535" s="284" t="s">
        <v>557</v>
      </c>
      <c r="H535" s="284"/>
      <c r="I535" s="285"/>
      <c r="J535" s="286"/>
      <c r="K535" s="287"/>
      <c r="L535" s="10"/>
      <c r="M535" s="5"/>
    </row>
    <row r="536" spans="1:13" ht="30" customHeight="1">
      <c r="A536" s="5"/>
      <c r="B536" s="9"/>
      <c r="C536" s="265" t="s">
        <v>687</v>
      </c>
      <c r="D536" s="266"/>
      <c r="E536" s="266"/>
      <c r="F536" s="266"/>
      <c r="G536" s="267" t="s">
        <v>167</v>
      </c>
      <c r="H536" s="268" t="s">
        <v>166</v>
      </c>
      <c r="I536" s="269">
        <v>126.9</v>
      </c>
      <c r="J536" s="270"/>
      <c r="K536" s="139">
        <f t="shared" ref="K536:K538" si="164">J536*I536</f>
        <v>0</v>
      </c>
      <c r="L536" s="139"/>
      <c r="M536" s="5"/>
    </row>
    <row r="537" spans="1:13" ht="30" customHeight="1">
      <c r="A537" s="5"/>
      <c r="B537" s="9"/>
      <c r="C537" s="265"/>
      <c r="D537" s="266"/>
      <c r="E537" s="266"/>
      <c r="F537" s="266"/>
      <c r="G537" s="267" t="s">
        <v>168</v>
      </c>
      <c r="H537" s="268" t="s">
        <v>169</v>
      </c>
      <c r="I537" s="269">
        <v>1916.9</v>
      </c>
      <c r="J537" s="270"/>
      <c r="K537" s="139">
        <f t="shared" si="164"/>
        <v>0</v>
      </c>
      <c r="L537" s="240"/>
      <c r="M537" s="5"/>
    </row>
    <row r="538" spans="1:13" ht="30" customHeight="1">
      <c r="A538" s="5"/>
      <c r="B538" s="9"/>
      <c r="C538" s="258"/>
      <c r="D538" s="242"/>
      <c r="E538" s="242"/>
      <c r="F538" s="242"/>
      <c r="G538" s="257" t="s">
        <v>170</v>
      </c>
      <c r="H538" s="225" t="s">
        <v>166</v>
      </c>
      <c r="I538" s="230">
        <v>57.6</v>
      </c>
      <c r="J538" s="232"/>
      <c r="K538" s="139">
        <f t="shared" si="164"/>
        <v>0</v>
      </c>
      <c r="L538" s="240"/>
      <c r="M538" s="5"/>
    </row>
    <row r="539" spans="1:13" ht="30" customHeight="1" thickBot="1">
      <c r="A539" s="5"/>
      <c r="B539" s="9"/>
      <c r="C539" s="283">
        <v>12.3</v>
      </c>
      <c r="D539" s="284"/>
      <c r="E539" s="284"/>
      <c r="F539" s="284"/>
      <c r="G539" s="284" t="s">
        <v>558</v>
      </c>
      <c r="H539" s="284"/>
      <c r="I539" s="285"/>
      <c r="J539" s="286"/>
      <c r="K539" s="287"/>
      <c r="L539" s="10"/>
      <c r="M539" s="5"/>
    </row>
    <row r="540" spans="1:13" ht="30" customHeight="1">
      <c r="A540" s="5"/>
      <c r="B540" s="9"/>
      <c r="C540" s="265" t="s">
        <v>688</v>
      </c>
      <c r="D540" s="266"/>
      <c r="E540" s="266"/>
      <c r="F540" s="266"/>
      <c r="G540" s="267" t="s">
        <v>202</v>
      </c>
      <c r="H540" s="268" t="s">
        <v>166</v>
      </c>
      <c r="I540" s="269">
        <v>69.3</v>
      </c>
      <c r="J540" s="270"/>
      <c r="K540" s="139">
        <f t="shared" ref="K540:K541" si="165">J540*I540</f>
        <v>0</v>
      </c>
      <c r="L540" s="10"/>
      <c r="M540" s="5"/>
    </row>
    <row r="541" spans="1:13" ht="30" customHeight="1" thickBot="1">
      <c r="A541" s="5"/>
      <c r="B541" s="9"/>
      <c r="C541" s="258"/>
      <c r="D541" s="242"/>
      <c r="E541" s="242"/>
      <c r="F541" s="242"/>
      <c r="G541" s="257" t="s">
        <v>203</v>
      </c>
      <c r="H541" s="225" t="s">
        <v>204</v>
      </c>
      <c r="I541" s="230">
        <v>1365</v>
      </c>
      <c r="J541" s="232"/>
      <c r="K541" s="139">
        <f t="shared" si="165"/>
        <v>0</v>
      </c>
      <c r="L541" s="10"/>
      <c r="M541" s="5"/>
    </row>
    <row r="542" spans="1:13" ht="30" customHeight="1" thickBot="1">
      <c r="A542" s="5"/>
      <c r="B542" s="9"/>
      <c r="C542" s="219">
        <v>12.4</v>
      </c>
      <c r="D542" s="220"/>
      <c r="E542" s="220"/>
      <c r="F542" s="220"/>
      <c r="G542" s="220" t="s">
        <v>689</v>
      </c>
      <c r="H542" s="220"/>
      <c r="I542" s="221"/>
      <c r="J542" s="222"/>
      <c r="K542" s="223"/>
      <c r="L542" s="10"/>
      <c r="M542" s="5"/>
    </row>
    <row r="543" spans="1:13" ht="30" customHeight="1">
      <c r="A543" s="5"/>
      <c r="B543" s="9"/>
      <c r="C543" s="265" t="s">
        <v>690</v>
      </c>
      <c r="D543" s="266"/>
      <c r="E543" s="266"/>
      <c r="F543" s="266"/>
      <c r="G543" s="267" t="s">
        <v>297</v>
      </c>
      <c r="H543" s="268" t="s">
        <v>158</v>
      </c>
      <c r="I543" s="269">
        <v>76.8</v>
      </c>
      <c r="J543" s="270"/>
      <c r="K543" s="139">
        <f t="shared" ref="K543:K544" si="166">J543*I543</f>
        <v>0</v>
      </c>
      <c r="L543" s="10"/>
      <c r="M543" s="5"/>
    </row>
    <row r="544" spans="1:13" ht="30" customHeight="1" thickBot="1">
      <c r="A544" s="5"/>
      <c r="B544" s="9"/>
      <c r="C544" s="265" t="s">
        <v>691</v>
      </c>
      <c r="D544" s="266"/>
      <c r="E544" s="266"/>
      <c r="F544" s="266"/>
      <c r="G544" s="267" t="s">
        <v>692</v>
      </c>
      <c r="H544" s="268" t="s">
        <v>166</v>
      </c>
      <c r="I544" s="269">
        <v>33.4</v>
      </c>
      <c r="J544" s="270"/>
      <c r="K544" s="139">
        <f t="shared" si="166"/>
        <v>0</v>
      </c>
      <c r="L544" s="10"/>
      <c r="M544" s="5"/>
    </row>
    <row r="545" spans="1:13" ht="30" customHeight="1" thickBot="1">
      <c r="A545" s="5"/>
      <c r="B545" s="9"/>
      <c r="C545" s="219">
        <v>12.5</v>
      </c>
      <c r="D545" s="220"/>
      <c r="E545" s="220"/>
      <c r="F545" s="220"/>
      <c r="G545" s="220" t="s">
        <v>296</v>
      </c>
      <c r="H545" s="220"/>
      <c r="I545" s="221"/>
      <c r="J545" s="222"/>
      <c r="K545" s="223"/>
      <c r="L545" s="10"/>
      <c r="M545" s="5"/>
    </row>
    <row r="546" spans="1:13" ht="30" customHeight="1">
      <c r="A546" s="5"/>
      <c r="B546" s="9"/>
      <c r="C546" s="265" t="s">
        <v>693</v>
      </c>
      <c r="D546" s="266"/>
      <c r="E546" s="266"/>
      <c r="F546" s="266"/>
      <c r="G546" s="267" t="s">
        <v>694</v>
      </c>
      <c r="H546" s="268" t="s">
        <v>166</v>
      </c>
      <c r="I546" s="269">
        <v>43.2</v>
      </c>
      <c r="J546" s="227"/>
      <c r="K546" s="139">
        <f t="shared" ref="K546:K549" si="167">J546*I546</f>
        <v>0</v>
      </c>
      <c r="L546" s="10"/>
      <c r="M546" s="5"/>
    </row>
    <row r="547" spans="1:13" ht="30" customHeight="1">
      <c r="A547" s="5"/>
      <c r="B547" s="9"/>
      <c r="C547" s="258" t="s">
        <v>695</v>
      </c>
      <c r="D547" s="242"/>
      <c r="E547" s="242"/>
      <c r="F547" s="242"/>
      <c r="G547" s="257" t="s">
        <v>696</v>
      </c>
      <c r="H547" s="225" t="s">
        <v>166</v>
      </c>
      <c r="I547" s="230">
        <v>45.9</v>
      </c>
      <c r="J547" s="227"/>
      <c r="K547" s="139">
        <f t="shared" si="167"/>
        <v>0</v>
      </c>
      <c r="L547" s="10"/>
      <c r="M547" s="5"/>
    </row>
    <row r="548" spans="1:13" ht="30" customHeight="1">
      <c r="A548" s="5"/>
      <c r="B548" s="9"/>
      <c r="C548" s="258" t="s">
        <v>697</v>
      </c>
      <c r="D548" s="242"/>
      <c r="E548" s="242"/>
      <c r="F548" s="242"/>
      <c r="G548" s="257" t="s">
        <v>698</v>
      </c>
      <c r="H548" s="225" t="s">
        <v>166</v>
      </c>
      <c r="I548" s="230">
        <v>63.8</v>
      </c>
      <c r="J548" s="227"/>
      <c r="K548" s="139">
        <f t="shared" si="167"/>
        <v>0</v>
      </c>
      <c r="L548" s="10"/>
      <c r="M548" s="5"/>
    </row>
    <row r="549" spans="1:13" ht="30" customHeight="1" thickBot="1">
      <c r="A549" s="5"/>
      <c r="B549" s="9"/>
      <c r="C549" s="259" t="s">
        <v>699</v>
      </c>
      <c r="D549" s="260"/>
      <c r="E549" s="260"/>
      <c r="F549" s="260"/>
      <c r="G549" s="261" t="s">
        <v>700</v>
      </c>
      <c r="H549" s="262" t="s">
        <v>166</v>
      </c>
      <c r="I549" s="263">
        <v>16.2</v>
      </c>
      <c r="J549" s="288"/>
      <c r="K549" s="217">
        <f t="shared" si="167"/>
        <v>0</v>
      </c>
      <c r="L549" s="10"/>
      <c r="M549" s="5"/>
    </row>
    <row r="550" spans="1:13" ht="30" customHeight="1" thickBot="1">
      <c r="A550" s="5"/>
      <c r="B550" s="9"/>
      <c r="C550" s="219">
        <v>12.6</v>
      </c>
      <c r="D550" s="220"/>
      <c r="E550" s="220"/>
      <c r="F550" s="220"/>
      <c r="G550" s="220" t="s">
        <v>701</v>
      </c>
      <c r="H550" s="220"/>
      <c r="I550" s="221"/>
      <c r="J550" s="222"/>
      <c r="K550" s="223"/>
      <c r="L550" s="10"/>
      <c r="M550" s="5"/>
    </row>
    <row r="551" spans="1:13" ht="30" customHeight="1" thickBot="1">
      <c r="A551" s="5"/>
      <c r="B551" s="9"/>
      <c r="C551" s="271" t="s">
        <v>702</v>
      </c>
      <c r="D551" s="272"/>
      <c r="E551" s="272"/>
      <c r="F551" s="272"/>
      <c r="G551" s="273" t="s">
        <v>301</v>
      </c>
      <c r="H551" s="274" t="s">
        <v>302</v>
      </c>
      <c r="I551" s="275">
        <v>39839.4</v>
      </c>
      <c r="J551" s="288"/>
      <c r="K551" s="217">
        <f t="shared" ref="K551" si="168">J551*I551</f>
        <v>0</v>
      </c>
      <c r="L551" s="10"/>
      <c r="M551" s="5"/>
    </row>
    <row r="552" spans="1:13" ht="30" customHeight="1" thickBot="1">
      <c r="A552" s="5"/>
      <c r="B552" s="9"/>
      <c r="C552" s="219">
        <v>12.7</v>
      </c>
      <c r="D552" s="220"/>
      <c r="E552" s="220"/>
      <c r="F552" s="220"/>
      <c r="G552" s="220" t="s">
        <v>703</v>
      </c>
      <c r="H552" s="220"/>
      <c r="I552" s="221"/>
      <c r="J552" s="222"/>
      <c r="K552" s="223"/>
      <c r="L552" s="10"/>
      <c r="M552" s="5"/>
    </row>
    <row r="553" spans="1:13" ht="30" customHeight="1" thickBot="1">
      <c r="A553" s="5"/>
      <c r="B553" s="9"/>
      <c r="C553" s="265" t="s">
        <v>704</v>
      </c>
      <c r="D553" s="266"/>
      <c r="E553" s="266"/>
      <c r="F553" s="266"/>
      <c r="G553" s="267" t="s">
        <v>705</v>
      </c>
      <c r="H553" s="268" t="s">
        <v>158</v>
      </c>
      <c r="I553" s="269">
        <v>12.6</v>
      </c>
      <c r="J553" s="270"/>
      <c r="K553" s="139">
        <f t="shared" ref="K553" si="169">J553*I553</f>
        <v>0</v>
      </c>
      <c r="L553" s="10"/>
      <c r="M553" s="5"/>
    </row>
    <row r="554" spans="1:13" ht="30" customHeight="1" thickBot="1">
      <c r="A554" s="5"/>
      <c r="B554" s="9"/>
      <c r="C554" s="219"/>
      <c r="D554" s="220"/>
      <c r="E554" s="220"/>
      <c r="F554" s="220"/>
      <c r="G554" s="220" t="s">
        <v>706</v>
      </c>
      <c r="H554" s="220"/>
      <c r="I554" s="221"/>
      <c r="J554" s="222"/>
      <c r="K554" s="223"/>
      <c r="L554" s="10"/>
      <c r="M554" s="5"/>
    </row>
    <row r="555" spans="1:13" ht="30" customHeight="1" thickBot="1">
      <c r="A555" s="5"/>
      <c r="B555" s="9"/>
      <c r="C555" s="219">
        <v>12.8</v>
      </c>
      <c r="D555" s="220"/>
      <c r="E555" s="220"/>
      <c r="F555" s="220"/>
      <c r="G555" s="220" t="s">
        <v>559</v>
      </c>
      <c r="H555" s="220"/>
      <c r="I555" s="221"/>
      <c r="J555" s="222"/>
      <c r="K555" s="223"/>
      <c r="L555" s="10"/>
      <c r="M555" s="5"/>
    </row>
    <row r="556" spans="1:13" ht="30" customHeight="1">
      <c r="A556" s="5"/>
      <c r="B556" s="9"/>
      <c r="C556" s="265" t="s">
        <v>707</v>
      </c>
      <c r="D556" s="266"/>
      <c r="E556" s="266"/>
      <c r="F556" s="266"/>
      <c r="G556" s="267" t="s">
        <v>708</v>
      </c>
      <c r="H556" s="268" t="s">
        <v>152</v>
      </c>
      <c r="I556" s="269">
        <v>30</v>
      </c>
      <c r="J556" s="270"/>
      <c r="K556" s="139">
        <f t="shared" ref="K556:K557" si="170">J556*I556</f>
        <v>0</v>
      </c>
      <c r="L556" s="10"/>
      <c r="M556" s="5"/>
    </row>
    <row r="557" spans="1:13" ht="30" customHeight="1" thickBot="1">
      <c r="A557" s="5"/>
      <c r="B557" s="9"/>
      <c r="C557" s="295" t="s">
        <v>709</v>
      </c>
      <c r="D557" s="296"/>
      <c r="E557" s="296"/>
      <c r="F557" s="296"/>
      <c r="G557" s="297" t="s">
        <v>560</v>
      </c>
      <c r="H557" s="298" t="s">
        <v>152</v>
      </c>
      <c r="I557" s="299">
        <v>99</v>
      </c>
      <c r="J557" s="300"/>
      <c r="K557" s="139">
        <f t="shared" si="170"/>
        <v>0</v>
      </c>
      <c r="L557" s="10"/>
      <c r="M557" s="5"/>
    </row>
    <row r="558" spans="1:13" ht="42" thickBot="1">
      <c r="A558" s="5"/>
      <c r="B558" s="9"/>
      <c r="C558" s="283">
        <v>12.9</v>
      </c>
      <c r="D558" s="284"/>
      <c r="E558" s="284"/>
      <c r="F558" s="284"/>
      <c r="G558" s="339" t="s">
        <v>517</v>
      </c>
      <c r="H558" s="284"/>
      <c r="I558" s="285"/>
      <c r="J558" s="286"/>
      <c r="K558" s="287"/>
      <c r="L558" s="10"/>
      <c r="M558" s="5"/>
    </row>
    <row r="559" spans="1:13" ht="30" customHeight="1" thickBot="1">
      <c r="A559" s="5"/>
      <c r="B559" s="9"/>
      <c r="C559" s="271" t="s">
        <v>710</v>
      </c>
      <c r="D559" s="272"/>
      <c r="E559" s="272"/>
      <c r="F559" s="272"/>
      <c r="G559" s="273" t="s">
        <v>218</v>
      </c>
      <c r="H559" s="274" t="s">
        <v>147</v>
      </c>
      <c r="I559" s="275">
        <v>2</v>
      </c>
      <c r="J559" s="276"/>
      <c r="K559" s="217">
        <f t="shared" ref="K559" si="171">J559*I559</f>
        <v>0</v>
      </c>
      <c r="L559" s="10"/>
      <c r="M559" s="5"/>
    </row>
    <row r="560" spans="1:13" ht="42" thickBot="1">
      <c r="A560" s="5"/>
      <c r="B560" s="9"/>
      <c r="C560" s="219" t="s">
        <v>711</v>
      </c>
      <c r="D560" s="220"/>
      <c r="E560" s="220"/>
      <c r="F560" s="220"/>
      <c r="G560" s="327" t="s">
        <v>712</v>
      </c>
      <c r="H560" s="220"/>
      <c r="I560" s="221"/>
      <c r="J560" s="222"/>
      <c r="K560" s="223"/>
      <c r="L560" s="10"/>
      <c r="M560" s="5"/>
    </row>
    <row r="561" spans="1:13" ht="30" customHeight="1" thickBot="1">
      <c r="A561" s="5"/>
      <c r="B561" s="9"/>
      <c r="C561" s="340" t="s">
        <v>713</v>
      </c>
      <c r="D561" s="272"/>
      <c r="E561" s="272"/>
      <c r="F561" s="272"/>
      <c r="G561" s="273" t="s">
        <v>714</v>
      </c>
      <c r="H561" s="274" t="s">
        <v>147</v>
      </c>
      <c r="I561" s="275">
        <v>2</v>
      </c>
      <c r="J561" s="276"/>
      <c r="K561" s="217">
        <f t="shared" ref="K561" si="172">J561*I561</f>
        <v>0</v>
      </c>
      <c r="L561" s="10"/>
      <c r="M561" s="5"/>
    </row>
    <row r="562" spans="1:13" ht="42" thickBot="1">
      <c r="A562" s="5"/>
      <c r="B562" s="9"/>
      <c r="C562" s="219">
        <v>12.11</v>
      </c>
      <c r="D562" s="220"/>
      <c r="E562" s="220"/>
      <c r="F562" s="220"/>
      <c r="G562" s="327" t="s">
        <v>715</v>
      </c>
      <c r="H562" s="220"/>
      <c r="I562" s="221"/>
      <c r="J562" s="222"/>
      <c r="K562" s="223"/>
      <c r="L562" s="10"/>
      <c r="M562" s="5"/>
    </row>
    <row r="563" spans="1:13" ht="30" customHeight="1">
      <c r="A563" s="5"/>
      <c r="B563" s="9"/>
      <c r="C563" s="265" t="s">
        <v>716</v>
      </c>
      <c r="D563" s="266"/>
      <c r="E563" s="266"/>
      <c r="F563" s="266"/>
      <c r="G563" s="267" t="s">
        <v>717</v>
      </c>
      <c r="H563" s="268" t="s">
        <v>147</v>
      </c>
      <c r="I563" s="269">
        <v>8</v>
      </c>
      <c r="J563" s="270"/>
      <c r="K563" s="139">
        <f t="shared" ref="K563:K566" si="173">J563*I563</f>
        <v>0</v>
      </c>
      <c r="L563" s="10"/>
      <c r="M563" s="5"/>
    </row>
    <row r="564" spans="1:13" ht="30" customHeight="1">
      <c r="A564" s="5"/>
      <c r="B564" s="9"/>
      <c r="C564" s="258" t="s">
        <v>718</v>
      </c>
      <c r="D564" s="242"/>
      <c r="E564" s="242"/>
      <c r="F564" s="242"/>
      <c r="G564" s="257" t="s">
        <v>629</v>
      </c>
      <c r="H564" s="225" t="s">
        <v>147</v>
      </c>
      <c r="I564" s="230">
        <v>29</v>
      </c>
      <c r="J564" s="232"/>
      <c r="K564" s="139">
        <f t="shared" si="173"/>
        <v>0</v>
      </c>
      <c r="L564" s="10"/>
      <c r="M564" s="5"/>
    </row>
    <row r="565" spans="1:13" ht="30" customHeight="1">
      <c r="A565" s="5"/>
      <c r="B565" s="9"/>
      <c r="C565" s="258">
        <v>12.12</v>
      </c>
      <c r="D565" s="242"/>
      <c r="E565" s="242"/>
      <c r="F565" s="242"/>
      <c r="G565" s="257" t="s">
        <v>529</v>
      </c>
      <c r="H565" s="225"/>
      <c r="I565" s="230"/>
      <c r="J565" s="232"/>
      <c r="K565" s="139">
        <f t="shared" si="173"/>
        <v>0</v>
      </c>
      <c r="L565" s="10"/>
      <c r="M565" s="5"/>
    </row>
    <row r="566" spans="1:13" ht="30" customHeight="1" thickBot="1">
      <c r="A566" s="5"/>
      <c r="B566" s="9"/>
      <c r="C566" s="295" t="s">
        <v>713</v>
      </c>
      <c r="D566" s="296"/>
      <c r="E566" s="296"/>
      <c r="F566" s="296"/>
      <c r="G566" s="297" t="s">
        <v>475</v>
      </c>
      <c r="H566" s="298" t="s">
        <v>147</v>
      </c>
      <c r="I566" s="299">
        <v>4</v>
      </c>
      <c r="J566" s="300"/>
      <c r="K566" s="139">
        <f t="shared" si="173"/>
        <v>0</v>
      </c>
      <c r="L566" s="10"/>
      <c r="M566" s="5"/>
    </row>
    <row r="567" spans="1:13" ht="30" customHeight="1" thickBot="1">
      <c r="A567" s="5"/>
      <c r="B567" s="9"/>
      <c r="C567" s="283">
        <v>12.13</v>
      </c>
      <c r="D567" s="284"/>
      <c r="E567" s="284"/>
      <c r="F567" s="284"/>
      <c r="G567" s="284" t="s">
        <v>719</v>
      </c>
      <c r="H567" s="284"/>
      <c r="I567" s="285"/>
      <c r="J567" s="286"/>
      <c r="K567" s="287"/>
      <c r="L567" s="10"/>
      <c r="M567" s="5"/>
    </row>
    <row r="568" spans="1:13" ht="30" customHeight="1">
      <c r="A568" s="5"/>
      <c r="B568" s="9"/>
      <c r="C568" s="265" t="s">
        <v>720</v>
      </c>
      <c r="D568" s="266"/>
      <c r="E568" s="266"/>
      <c r="F568" s="266"/>
      <c r="G568" s="267" t="s">
        <v>721</v>
      </c>
      <c r="H568" s="268" t="s">
        <v>147</v>
      </c>
      <c r="I568" s="269">
        <v>84</v>
      </c>
      <c r="J568" s="270"/>
      <c r="K568" s="139">
        <f t="shared" ref="K568:K569" si="174">J568*I568</f>
        <v>0</v>
      </c>
      <c r="L568" s="10"/>
      <c r="M568" s="5"/>
    </row>
    <row r="569" spans="1:13" ht="30" customHeight="1" thickBot="1">
      <c r="A569" s="5"/>
      <c r="B569" s="9"/>
      <c r="C569" s="295" t="s">
        <v>722</v>
      </c>
      <c r="D569" s="296"/>
      <c r="E569" s="296"/>
      <c r="F569" s="296"/>
      <c r="G569" s="297" t="s">
        <v>418</v>
      </c>
      <c r="H569" s="298" t="s">
        <v>147</v>
      </c>
      <c r="I569" s="299">
        <v>4</v>
      </c>
      <c r="J569" s="300"/>
      <c r="K569" s="139">
        <f t="shared" si="174"/>
        <v>0</v>
      </c>
      <c r="L569" s="10"/>
      <c r="M569" s="5"/>
    </row>
    <row r="570" spans="1:13" ht="30" customHeight="1" thickBot="1">
      <c r="A570" s="5"/>
      <c r="B570" s="9"/>
      <c r="C570" s="283">
        <v>12.14</v>
      </c>
      <c r="D570" s="284"/>
      <c r="E570" s="284"/>
      <c r="F570" s="284"/>
      <c r="G570" s="284" t="s">
        <v>723</v>
      </c>
      <c r="H570" s="284"/>
      <c r="I570" s="285"/>
      <c r="J570" s="286"/>
      <c r="K570" s="287"/>
      <c r="L570" s="10"/>
      <c r="M570" s="5"/>
    </row>
    <row r="571" spans="1:13" ht="30" customHeight="1">
      <c r="A571" s="5"/>
      <c r="B571" s="9"/>
      <c r="C571" s="265" t="s">
        <v>724</v>
      </c>
      <c r="D571" s="266"/>
      <c r="E571" s="266"/>
      <c r="F571" s="266"/>
      <c r="G571" s="267" t="s">
        <v>628</v>
      </c>
      <c r="H571" s="268" t="s">
        <v>147</v>
      </c>
      <c r="I571" s="269">
        <v>16</v>
      </c>
      <c r="J571" s="270"/>
      <c r="K571" s="139">
        <f t="shared" ref="K571:K575" si="175">J571*I571</f>
        <v>0</v>
      </c>
      <c r="L571" s="10"/>
      <c r="M571" s="5"/>
    </row>
    <row r="572" spans="1:13" ht="30" customHeight="1">
      <c r="A572" s="5"/>
      <c r="B572" s="9"/>
      <c r="C572" s="258" t="s">
        <v>725</v>
      </c>
      <c r="D572" s="242"/>
      <c r="E572" s="242"/>
      <c r="F572" s="242"/>
      <c r="G572" s="257" t="s">
        <v>626</v>
      </c>
      <c r="H572" s="225" t="s">
        <v>147</v>
      </c>
      <c r="I572" s="230">
        <v>3</v>
      </c>
      <c r="J572" s="232"/>
      <c r="K572" s="139">
        <f t="shared" si="175"/>
        <v>0</v>
      </c>
      <c r="L572" s="10"/>
      <c r="M572" s="5"/>
    </row>
    <row r="573" spans="1:13" ht="30" customHeight="1">
      <c r="A573" s="5"/>
      <c r="B573" s="9"/>
      <c r="C573" s="258" t="s">
        <v>726</v>
      </c>
      <c r="D573" s="242"/>
      <c r="E573" s="242"/>
      <c r="F573" s="242"/>
      <c r="G573" s="257" t="s">
        <v>727</v>
      </c>
      <c r="H573" s="225" t="s">
        <v>147</v>
      </c>
      <c r="I573" s="230">
        <v>4</v>
      </c>
      <c r="J573" s="232"/>
      <c r="K573" s="139">
        <f t="shared" si="175"/>
        <v>0</v>
      </c>
      <c r="L573" s="10"/>
      <c r="M573" s="5"/>
    </row>
    <row r="574" spans="1:13" ht="30" customHeight="1">
      <c r="A574" s="5"/>
      <c r="B574" s="9"/>
      <c r="C574" s="258" t="s">
        <v>728</v>
      </c>
      <c r="D574" s="242"/>
      <c r="E574" s="242"/>
      <c r="F574" s="242"/>
      <c r="G574" s="257" t="s">
        <v>729</v>
      </c>
      <c r="H574" s="225" t="s">
        <v>147</v>
      </c>
      <c r="I574" s="230">
        <v>3</v>
      </c>
      <c r="J574" s="232"/>
      <c r="K574" s="139">
        <f t="shared" si="175"/>
        <v>0</v>
      </c>
      <c r="L574" s="10"/>
      <c r="M574" s="5"/>
    </row>
    <row r="575" spans="1:13" ht="30" customHeight="1" thickBot="1">
      <c r="A575" s="5"/>
      <c r="B575" s="9"/>
      <c r="C575" s="259" t="s">
        <v>730</v>
      </c>
      <c r="D575" s="260"/>
      <c r="E575" s="260"/>
      <c r="F575" s="260"/>
      <c r="G575" s="261" t="s">
        <v>731</v>
      </c>
      <c r="H575" s="262" t="s">
        <v>147</v>
      </c>
      <c r="I575" s="263">
        <v>9</v>
      </c>
      <c r="J575" s="264"/>
      <c r="K575" s="217">
        <f t="shared" si="175"/>
        <v>0</v>
      </c>
      <c r="L575" s="10"/>
      <c r="M575" s="5"/>
    </row>
    <row r="576" spans="1:13" ht="30" customHeight="1" thickBot="1">
      <c r="A576" s="5"/>
      <c r="B576" s="9"/>
      <c r="C576" s="219">
        <v>12.15</v>
      </c>
      <c r="D576" s="220"/>
      <c r="E576" s="220"/>
      <c r="F576" s="220"/>
      <c r="G576" s="220" t="s">
        <v>732</v>
      </c>
      <c r="H576" s="220"/>
      <c r="I576" s="221"/>
      <c r="J576" s="222"/>
      <c r="K576" s="223"/>
      <c r="L576" s="10"/>
      <c r="M576" s="5"/>
    </row>
    <row r="577" spans="1:13" ht="30" customHeight="1">
      <c r="A577" s="5"/>
      <c r="B577" s="9"/>
      <c r="C577" s="265" t="s">
        <v>733</v>
      </c>
      <c r="D577" s="266"/>
      <c r="E577" s="266"/>
      <c r="F577" s="266"/>
      <c r="G577" s="267" t="s">
        <v>210</v>
      </c>
      <c r="H577" s="268" t="s">
        <v>147</v>
      </c>
      <c r="I577" s="269">
        <v>2</v>
      </c>
      <c r="J577" s="270"/>
      <c r="K577" s="139">
        <f t="shared" ref="K577:K578" si="176">J577*I577</f>
        <v>0</v>
      </c>
      <c r="L577" s="10"/>
      <c r="M577" s="5"/>
    </row>
    <row r="578" spans="1:13" ht="30" customHeight="1" thickBot="1">
      <c r="A578" s="5"/>
      <c r="B578" s="9"/>
      <c r="C578" s="259" t="s">
        <v>734</v>
      </c>
      <c r="D578" s="260"/>
      <c r="E578" s="260"/>
      <c r="F578" s="260"/>
      <c r="G578" s="261" t="s">
        <v>212</v>
      </c>
      <c r="H578" s="262" t="s">
        <v>147</v>
      </c>
      <c r="I578" s="263">
        <v>1</v>
      </c>
      <c r="J578" s="264"/>
      <c r="K578" s="217">
        <f t="shared" si="176"/>
        <v>0</v>
      </c>
      <c r="L578" s="10"/>
      <c r="M578" s="5"/>
    </row>
    <row r="579" spans="1:13" ht="30" customHeight="1" thickBot="1">
      <c r="A579" s="5"/>
      <c r="B579" s="9"/>
      <c r="C579" s="219">
        <v>12.16</v>
      </c>
      <c r="D579" s="220"/>
      <c r="E579" s="220"/>
      <c r="F579" s="220"/>
      <c r="G579" s="220" t="s">
        <v>422</v>
      </c>
      <c r="H579" s="220"/>
      <c r="I579" s="221"/>
      <c r="J579" s="222"/>
      <c r="K579" s="223"/>
      <c r="L579" s="10"/>
      <c r="M579" s="5"/>
    </row>
    <row r="580" spans="1:13" ht="30" customHeight="1">
      <c r="A580" s="5"/>
      <c r="B580" s="9"/>
      <c r="C580" s="265" t="s">
        <v>735</v>
      </c>
      <c r="D580" s="266"/>
      <c r="E580" s="266"/>
      <c r="F580" s="266"/>
      <c r="G580" s="267" t="s">
        <v>423</v>
      </c>
      <c r="H580" s="268" t="s">
        <v>106</v>
      </c>
      <c r="I580" s="269">
        <v>1</v>
      </c>
      <c r="J580" s="270"/>
      <c r="K580" s="139">
        <f t="shared" ref="K580" si="177">J580*I580</f>
        <v>0</v>
      </c>
      <c r="L580" s="10"/>
      <c r="M580" s="5"/>
    </row>
    <row r="581" spans="1:13" ht="30" customHeight="1" thickBot="1">
      <c r="A581" s="5"/>
      <c r="B581" s="9"/>
      <c r="C581" s="283">
        <v>12.17</v>
      </c>
      <c r="D581" s="284"/>
      <c r="E581" s="284"/>
      <c r="F581" s="284"/>
      <c r="G581" s="284" t="s">
        <v>736</v>
      </c>
      <c r="H581" s="284"/>
      <c r="I581" s="285"/>
      <c r="J581" s="286"/>
      <c r="K581" s="287"/>
      <c r="L581" s="10"/>
      <c r="M581" s="5"/>
    </row>
    <row r="582" spans="1:13" ht="40.200000000000003" thickBot="1">
      <c r="A582" s="5"/>
      <c r="B582" s="9"/>
      <c r="C582" s="271" t="s">
        <v>737</v>
      </c>
      <c r="D582" s="272"/>
      <c r="E582" s="272"/>
      <c r="F582" s="272"/>
      <c r="G582" s="273" t="s">
        <v>738</v>
      </c>
      <c r="H582" s="274" t="s">
        <v>152</v>
      </c>
      <c r="I582" s="275">
        <v>103</v>
      </c>
      <c r="J582" s="276"/>
      <c r="K582" s="217">
        <f t="shared" ref="K582" si="178">J582*I582</f>
        <v>0</v>
      </c>
      <c r="L582" s="10"/>
      <c r="M582" s="5"/>
    </row>
    <row r="583" spans="1:13" ht="30" customHeight="1" thickBot="1">
      <c r="A583" s="5"/>
      <c r="B583" s="9"/>
      <c r="C583" s="219">
        <v>12.18</v>
      </c>
      <c r="D583" s="220"/>
      <c r="E583" s="220"/>
      <c r="F583" s="220"/>
      <c r="G583" s="220" t="s">
        <v>739</v>
      </c>
      <c r="H583" s="220"/>
      <c r="I583" s="221"/>
      <c r="J583" s="222"/>
      <c r="K583" s="223"/>
      <c r="L583" s="10"/>
      <c r="M583" s="5"/>
    </row>
    <row r="584" spans="1:13" ht="52.8">
      <c r="A584" s="5"/>
      <c r="B584" s="9"/>
      <c r="C584" s="265" t="s">
        <v>740</v>
      </c>
      <c r="D584" s="266"/>
      <c r="E584" s="266"/>
      <c r="F584" s="266"/>
      <c r="G584" s="267" t="s">
        <v>741</v>
      </c>
      <c r="H584" s="268" t="s">
        <v>147</v>
      </c>
      <c r="I584" s="269">
        <v>1</v>
      </c>
      <c r="J584" s="270"/>
      <c r="K584" s="139">
        <f t="shared" ref="K584" si="179">J584*I584</f>
        <v>0</v>
      </c>
      <c r="L584" s="10"/>
      <c r="M584" s="5"/>
    </row>
    <row r="585" spans="1:13" ht="30" customHeight="1" thickBot="1">
      <c r="A585" s="5"/>
      <c r="B585" s="9"/>
      <c r="C585" s="140" t="s">
        <v>18</v>
      </c>
      <c r="D585" s="159"/>
      <c r="E585" s="159"/>
      <c r="F585" s="159"/>
      <c r="G585" s="162"/>
      <c r="H585" s="161"/>
      <c r="I585" s="249"/>
      <c r="J585" s="143"/>
      <c r="K585" s="345">
        <f>SUM(K534:K584)</f>
        <v>0</v>
      </c>
      <c r="L585" s="10"/>
      <c r="M585" s="5"/>
    </row>
    <row r="586" spans="1:13" ht="30" customHeight="1" thickBot="1">
      <c r="A586" s="5"/>
      <c r="B586" s="9"/>
      <c r="C586" s="132"/>
      <c r="D586" s="133"/>
      <c r="E586" s="133"/>
      <c r="F586" s="133"/>
      <c r="G586" s="133" t="s">
        <v>742</v>
      </c>
      <c r="H586" s="133"/>
      <c r="I586" s="133"/>
      <c r="J586" s="133"/>
      <c r="K586" s="134"/>
      <c r="L586" s="10"/>
      <c r="M586" s="5"/>
    </row>
    <row r="587" spans="1:13" ht="30" customHeight="1" thickBot="1">
      <c r="A587" s="5"/>
      <c r="B587" s="9"/>
      <c r="C587" s="219">
        <v>13.1</v>
      </c>
      <c r="D587" s="220"/>
      <c r="E587" s="220"/>
      <c r="F587" s="220"/>
      <c r="G587" s="220" t="s">
        <v>743</v>
      </c>
      <c r="H587" s="220"/>
      <c r="I587" s="221"/>
      <c r="J587" s="222"/>
      <c r="K587" s="223"/>
      <c r="L587" s="10"/>
      <c r="M587" s="5"/>
    </row>
    <row r="588" spans="1:13" ht="15.6">
      <c r="A588" s="5"/>
      <c r="B588" s="9"/>
      <c r="C588" s="265" t="s">
        <v>744</v>
      </c>
      <c r="D588" s="266"/>
      <c r="E588" s="266"/>
      <c r="F588" s="266"/>
      <c r="G588" s="267" t="s">
        <v>745</v>
      </c>
      <c r="H588" s="277" t="s">
        <v>106</v>
      </c>
      <c r="I588" s="278">
        <v>1</v>
      </c>
      <c r="J588" s="227"/>
      <c r="K588" s="139">
        <f t="shared" ref="K588:K590" si="180">J588*I588</f>
        <v>0</v>
      </c>
      <c r="L588" s="10"/>
      <c r="M588" s="5"/>
    </row>
    <row r="589" spans="1:13" ht="408.6" customHeight="1">
      <c r="A589" s="5"/>
      <c r="B589" s="9"/>
      <c r="C589" s="258" t="s">
        <v>746</v>
      </c>
      <c r="D589" s="242"/>
      <c r="E589" s="242"/>
      <c r="F589" s="242"/>
      <c r="G589" s="257" t="s">
        <v>747</v>
      </c>
      <c r="H589" s="277" t="s">
        <v>106</v>
      </c>
      <c r="I589" s="278">
        <v>1</v>
      </c>
      <c r="J589" s="227"/>
      <c r="K589" s="139">
        <f t="shared" si="180"/>
        <v>0</v>
      </c>
      <c r="L589" s="10"/>
      <c r="M589" s="5"/>
    </row>
    <row r="590" spans="1:13" ht="409.6">
      <c r="A590" s="5"/>
      <c r="B590" s="9"/>
      <c r="C590" s="258" t="s">
        <v>748</v>
      </c>
      <c r="D590" s="242"/>
      <c r="E590" s="242"/>
      <c r="F590" s="242"/>
      <c r="G590" s="257" t="s">
        <v>749</v>
      </c>
      <c r="H590" s="277" t="s">
        <v>106</v>
      </c>
      <c r="I590" s="278">
        <v>1</v>
      </c>
      <c r="J590" s="227"/>
      <c r="K590" s="139">
        <f t="shared" si="180"/>
        <v>0</v>
      </c>
      <c r="L590" s="10"/>
      <c r="M590" s="5"/>
    </row>
    <row r="591" spans="1:13" ht="30" customHeight="1" thickBot="1">
      <c r="A591" s="5"/>
      <c r="B591" s="9"/>
      <c r="C591" s="140" t="s">
        <v>18</v>
      </c>
      <c r="D591" s="159"/>
      <c r="E591" s="159"/>
      <c r="F591" s="159"/>
      <c r="G591" s="162"/>
      <c r="H591" s="161"/>
      <c r="I591" s="249"/>
      <c r="J591" s="143"/>
      <c r="K591" s="345">
        <f>SUM(K588:K590)</f>
        <v>0</v>
      </c>
      <c r="L591" s="10"/>
      <c r="M591" s="5"/>
    </row>
    <row r="592" spans="1:13" ht="30" customHeight="1" thickBot="1">
      <c r="A592" s="5"/>
      <c r="B592" s="9"/>
      <c r="C592" s="132"/>
      <c r="D592" s="133"/>
      <c r="E592" s="133"/>
      <c r="F592" s="133"/>
      <c r="G592" s="133" t="s">
        <v>750</v>
      </c>
      <c r="H592" s="133"/>
      <c r="I592" s="133"/>
      <c r="J592" s="133"/>
      <c r="K592" s="134"/>
      <c r="L592" s="10"/>
      <c r="M592" s="5"/>
    </row>
    <row r="593" spans="1:13" ht="30" customHeight="1" thickBot="1">
      <c r="A593" s="5"/>
      <c r="B593" s="9"/>
      <c r="C593" s="219">
        <v>14.1</v>
      </c>
      <c r="D593" s="220"/>
      <c r="E593" s="220"/>
      <c r="F593" s="220"/>
      <c r="G593" s="220" t="s">
        <v>751</v>
      </c>
      <c r="H593" s="220"/>
      <c r="I593" s="221"/>
      <c r="J593" s="222"/>
      <c r="K593" s="223"/>
      <c r="L593" s="10"/>
      <c r="M593" s="5"/>
    </row>
    <row r="594" spans="1:13" ht="15.6">
      <c r="A594" s="5"/>
      <c r="B594" s="9"/>
      <c r="C594" s="265" t="s">
        <v>752</v>
      </c>
      <c r="D594" s="266"/>
      <c r="E594" s="266"/>
      <c r="F594" s="266"/>
      <c r="G594" s="267" t="s">
        <v>753</v>
      </c>
      <c r="H594" s="277" t="s">
        <v>754</v>
      </c>
      <c r="I594" s="278">
        <v>1</v>
      </c>
      <c r="J594" s="227"/>
      <c r="K594" s="139">
        <f t="shared" ref="K594" si="181">J594*I594</f>
        <v>0</v>
      </c>
      <c r="L594" s="10"/>
      <c r="M594" s="5"/>
    </row>
    <row r="595" spans="1:13" ht="30" customHeight="1" thickBot="1">
      <c r="A595" s="5"/>
      <c r="B595" s="9"/>
      <c r="C595" s="140" t="s">
        <v>18</v>
      </c>
      <c r="D595" s="159"/>
      <c r="E595" s="159"/>
      <c r="F595" s="159"/>
      <c r="G595" s="162"/>
      <c r="H595" s="161"/>
      <c r="I595" s="249"/>
      <c r="J595" s="143"/>
      <c r="K595" s="345">
        <f>SUM(K594)</f>
        <v>0</v>
      </c>
      <c r="L595" s="10"/>
      <c r="M595" s="5"/>
    </row>
    <row r="596" spans="1:13" ht="30" customHeight="1" thickBot="1">
      <c r="A596" s="5"/>
      <c r="B596" s="9"/>
      <c r="C596" s="132"/>
      <c r="D596" s="133"/>
      <c r="E596" s="133"/>
      <c r="F596" s="133"/>
      <c r="G596" s="133" t="s">
        <v>755</v>
      </c>
      <c r="H596" s="133"/>
      <c r="I596" s="133"/>
      <c r="J596" s="133"/>
      <c r="K596" s="134"/>
      <c r="L596" s="10"/>
      <c r="M596" s="5"/>
    </row>
    <row r="597" spans="1:13" ht="30" customHeight="1" thickBot="1">
      <c r="A597" s="5"/>
      <c r="B597" s="9"/>
      <c r="C597" s="219">
        <v>15.1</v>
      </c>
      <c r="D597" s="220"/>
      <c r="E597" s="220"/>
      <c r="F597" s="220"/>
      <c r="G597" s="220" t="s">
        <v>756</v>
      </c>
      <c r="H597" s="220"/>
      <c r="I597" s="221"/>
      <c r="J597" s="222"/>
      <c r="K597" s="223"/>
      <c r="L597" s="10"/>
      <c r="M597" s="5"/>
    </row>
    <row r="598" spans="1:13" ht="30" customHeight="1">
      <c r="A598" s="5"/>
      <c r="B598" s="9"/>
      <c r="C598" s="265" t="s">
        <v>757</v>
      </c>
      <c r="D598" s="266"/>
      <c r="E598" s="266"/>
      <c r="F598" s="266"/>
      <c r="G598" s="267" t="s">
        <v>165</v>
      </c>
      <c r="H598" s="277" t="s">
        <v>166</v>
      </c>
      <c r="I598" s="278">
        <v>10.3</v>
      </c>
      <c r="J598" s="227"/>
      <c r="K598" s="139">
        <f t="shared" ref="K598" si="182">J598*I598</f>
        <v>0</v>
      </c>
      <c r="L598" s="10"/>
      <c r="M598" s="5"/>
    </row>
    <row r="599" spans="1:13" ht="30" customHeight="1" thickBot="1">
      <c r="A599" s="5"/>
      <c r="B599" s="9"/>
      <c r="C599" s="283">
        <v>15.2</v>
      </c>
      <c r="D599" s="284"/>
      <c r="E599" s="284"/>
      <c r="F599" s="284"/>
      <c r="G599" s="284" t="s">
        <v>758</v>
      </c>
      <c r="H599" s="284"/>
      <c r="I599" s="285"/>
      <c r="J599" s="286"/>
      <c r="K599" s="287"/>
      <c r="L599" s="10"/>
      <c r="M599" s="5"/>
    </row>
    <row r="600" spans="1:13" ht="30" customHeight="1">
      <c r="A600" s="5"/>
      <c r="B600" s="9"/>
      <c r="C600" s="265" t="s">
        <v>759</v>
      </c>
      <c r="D600" s="266"/>
      <c r="E600" s="266"/>
      <c r="F600" s="266"/>
      <c r="G600" s="267" t="s">
        <v>201</v>
      </c>
      <c r="H600" s="268" t="s">
        <v>166</v>
      </c>
      <c r="I600" s="269">
        <v>4.2</v>
      </c>
      <c r="J600" s="270"/>
      <c r="K600" s="139">
        <f t="shared" ref="K600" si="183">J600*I600</f>
        <v>0</v>
      </c>
      <c r="L600" s="139"/>
      <c r="M600" s="5"/>
    </row>
    <row r="601" spans="1:13" ht="30" customHeight="1" thickBot="1">
      <c r="A601" s="5"/>
      <c r="B601" s="9"/>
      <c r="C601" s="283"/>
      <c r="D601" s="284"/>
      <c r="E601" s="284"/>
      <c r="F601" s="284"/>
      <c r="G601" s="284" t="s">
        <v>760</v>
      </c>
      <c r="H601" s="284"/>
      <c r="I601" s="285"/>
      <c r="J601" s="286"/>
      <c r="K601" s="287"/>
      <c r="L601" s="10"/>
      <c r="M601" s="5"/>
    </row>
    <row r="602" spans="1:13" ht="30" customHeight="1" thickBot="1">
      <c r="A602" s="5"/>
      <c r="B602" s="9"/>
      <c r="C602" s="219">
        <v>15.3</v>
      </c>
      <c r="D602" s="220"/>
      <c r="E602" s="220"/>
      <c r="F602" s="220"/>
      <c r="G602" s="220" t="s">
        <v>761</v>
      </c>
      <c r="H602" s="220"/>
      <c r="I602" s="221"/>
      <c r="J602" s="222"/>
      <c r="K602" s="223"/>
      <c r="L602" s="10"/>
      <c r="M602" s="5"/>
    </row>
    <row r="603" spans="1:13" ht="30" customHeight="1" thickBot="1">
      <c r="A603" s="5"/>
      <c r="B603" s="9"/>
      <c r="C603" s="265" t="s">
        <v>762</v>
      </c>
      <c r="D603" s="266"/>
      <c r="E603" s="266"/>
      <c r="F603" s="266"/>
      <c r="G603" s="267" t="s">
        <v>206</v>
      </c>
      <c r="H603" s="268" t="s">
        <v>158</v>
      </c>
      <c r="I603" s="269">
        <v>13.2</v>
      </c>
      <c r="J603" s="270"/>
      <c r="K603" s="139">
        <f t="shared" ref="K603" si="184">J603*I603</f>
        <v>0</v>
      </c>
      <c r="L603" s="10"/>
      <c r="M603" s="5"/>
    </row>
    <row r="604" spans="1:13" ht="30" customHeight="1" thickBot="1">
      <c r="A604" s="5"/>
      <c r="B604" s="9"/>
      <c r="C604" s="219">
        <v>15.4</v>
      </c>
      <c r="D604" s="220"/>
      <c r="E604" s="220"/>
      <c r="F604" s="220"/>
      <c r="G604" s="220" t="s">
        <v>763</v>
      </c>
      <c r="H604" s="220"/>
      <c r="I604" s="221"/>
      <c r="J604" s="222"/>
      <c r="K604" s="223"/>
      <c r="L604" s="10"/>
      <c r="M604" s="5"/>
    </row>
    <row r="605" spans="1:13" ht="30" customHeight="1" thickBot="1">
      <c r="A605" s="5"/>
      <c r="B605" s="9"/>
      <c r="C605" s="265" t="s">
        <v>764</v>
      </c>
      <c r="D605" s="266"/>
      <c r="E605" s="266"/>
      <c r="F605" s="266"/>
      <c r="G605" s="267" t="s">
        <v>208</v>
      </c>
      <c r="H605" s="268" t="s">
        <v>96</v>
      </c>
      <c r="I605" s="269">
        <v>33</v>
      </c>
      <c r="J605" s="270"/>
      <c r="K605" s="139">
        <f t="shared" ref="K605" si="185">J605*I605</f>
        <v>0</v>
      </c>
      <c r="L605" s="10"/>
      <c r="M605" s="5"/>
    </row>
    <row r="606" spans="1:13" ht="30" customHeight="1" thickBot="1">
      <c r="A606" s="5"/>
      <c r="B606" s="9"/>
      <c r="C606" s="219">
        <v>15.5</v>
      </c>
      <c r="D606" s="220"/>
      <c r="E606" s="220"/>
      <c r="F606" s="220"/>
      <c r="G606" s="220" t="s">
        <v>765</v>
      </c>
      <c r="H606" s="220"/>
      <c r="I606" s="221"/>
      <c r="J606" s="222"/>
      <c r="K606" s="223"/>
      <c r="L606" s="10"/>
      <c r="M606" s="5"/>
    </row>
    <row r="607" spans="1:13" ht="30" customHeight="1">
      <c r="A607" s="5"/>
      <c r="B607" s="9"/>
      <c r="C607" s="265" t="s">
        <v>766</v>
      </c>
      <c r="D607" s="266"/>
      <c r="E607" s="266"/>
      <c r="F607" s="266"/>
      <c r="G607" s="267" t="s">
        <v>297</v>
      </c>
      <c r="H607" s="268" t="s">
        <v>158</v>
      </c>
      <c r="I607" s="269">
        <v>14.3</v>
      </c>
      <c r="J607" s="227"/>
      <c r="K607" s="139">
        <f t="shared" ref="K607:K613" si="186">J607*I607</f>
        <v>0</v>
      </c>
      <c r="L607" s="10"/>
      <c r="M607" s="5"/>
    </row>
    <row r="608" spans="1:13" ht="30" customHeight="1">
      <c r="A608" s="5"/>
      <c r="B608" s="9"/>
      <c r="C608" s="258" t="s">
        <v>767</v>
      </c>
      <c r="D608" s="242"/>
      <c r="E608" s="242"/>
      <c r="F608" s="242"/>
      <c r="G608" s="257" t="s">
        <v>696</v>
      </c>
      <c r="H608" s="225" t="s">
        <v>166</v>
      </c>
      <c r="I608" s="230">
        <v>1.8</v>
      </c>
      <c r="J608" s="227"/>
      <c r="K608" s="139">
        <f t="shared" si="186"/>
        <v>0</v>
      </c>
      <c r="L608" s="10"/>
      <c r="M608" s="5"/>
    </row>
    <row r="609" spans="1:13" ht="30" customHeight="1">
      <c r="A609" s="5"/>
      <c r="B609" s="9"/>
      <c r="C609" s="258" t="s">
        <v>768</v>
      </c>
      <c r="D609" s="242"/>
      <c r="E609" s="242"/>
      <c r="F609" s="242"/>
      <c r="G609" s="257" t="s">
        <v>769</v>
      </c>
      <c r="H609" s="225" t="s">
        <v>166</v>
      </c>
      <c r="I609" s="230">
        <v>0.7</v>
      </c>
      <c r="J609" s="227"/>
      <c r="K609" s="139">
        <f t="shared" si="186"/>
        <v>0</v>
      </c>
      <c r="L609" s="10"/>
      <c r="M609" s="5"/>
    </row>
    <row r="610" spans="1:13" ht="30" customHeight="1">
      <c r="A610" s="5"/>
      <c r="B610" s="9"/>
      <c r="C610" s="258" t="s">
        <v>770</v>
      </c>
      <c r="D610" s="242"/>
      <c r="E610" s="242"/>
      <c r="F610" s="242"/>
      <c r="G610" s="257" t="s">
        <v>771</v>
      </c>
      <c r="H610" s="225" t="s">
        <v>166</v>
      </c>
      <c r="I610" s="230">
        <v>4</v>
      </c>
      <c r="J610" s="227"/>
      <c r="K610" s="139">
        <f t="shared" si="186"/>
        <v>0</v>
      </c>
      <c r="L610" s="10"/>
      <c r="M610" s="5"/>
    </row>
    <row r="611" spans="1:13" ht="30" customHeight="1">
      <c r="A611" s="5"/>
      <c r="B611" s="9"/>
      <c r="C611" s="258" t="s">
        <v>772</v>
      </c>
      <c r="D611" s="242"/>
      <c r="E611" s="242"/>
      <c r="F611" s="242"/>
      <c r="G611" s="257" t="s">
        <v>773</v>
      </c>
      <c r="H611" s="225" t="s">
        <v>166</v>
      </c>
      <c r="I611" s="230">
        <v>2.1</v>
      </c>
      <c r="J611" s="227"/>
      <c r="K611" s="139">
        <f t="shared" si="186"/>
        <v>0</v>
      </c>
      <c r="L611" s="10"/>
      <c r="M611" s="5"/>
    </row>
    <row r="612" spans="1:13" ht="30" customHeight="1">
      <c r="A612" s="5"/>
      <c r="B612" s="9"/>
      <c r="C612" s="258" t="s">
        <v>774</v>
      </c>
      <c r="D612" s="242"/>
      <c r="E612" s="242"/>
      <c r="F612" s="242"/>
      <c r="G612" s="257" t="s">
        <v>775</v>
      </c>
      <c r="H612" s="225" t="s">
        <v>166</v>
      </c>
      <c r="I612" s="230">
        <v>11.4</v>
      </c>
      <c r="J612" s="227"/>
      <c r="K612" s="139">
        <f t="shared" si="186"/>
        <v>0</v>
      </c>
      <c r="L612" s="10"/>
      <c r="M612" s="5"/>
    </row>
    <row r="613" spans="1:13" ht="30" customHeight="1">
      <c r="A613" s="5"/>
      <c r="B613" s="9"/>
      <c r="C613" s="258" t="s">
        <v>776</v>
      </c>
      <c r="D613" s="242"/>
      <c r="E613" s="242"/>
      <c r="F613" s="242"/>
      <c r="G613" s="257" t="s">
        <v>777</v>
      </c>
      <c r="H613" s="225" t="s">
        <v>152</v>
      </c>
      <c r="I613" s="230">
        <v>8</v>
      </c>
      <c r="J613" s="227"/>
      <c r="K613" s="139">
        <f t="shared" si="186"/>
        <v>0</v>
      </c>
      <c r="L613" s="10"/>
      <c r="M613" s="5"/>
    </row>
    <row r="614" spans="1:13" ht="30" customHeight="1" thickBot="1">
      <c r="A614" s="5"/>
      <c r="B614" s="9"/>
      <c r="C614" s="283">
        <v>15.6</v>
      </c>
      <c r="D614" s="284"/>
      <c r="E614" s="284"/>
      <c r="F614" s="284"/>
      <c r="G614" s="284" t="s">
        <v>778</v>
      </c>
      <c r="H614" s="284"/>
      <c r="I614" s="285"/>
      <c r="J614" s="286"/>
      <c r="K614" s="287"/>
      <c r="L614" s="10"/>
      <c r="M614" s="5"/>
    </row>
    <row r="615" spans="1:13" ht="30" customHeight="1">
      <c r="A615" s="5"/>
      <c r="B615" s="9"/>
      <c r="C615" s="271" t="s">
        <v>779</v>
      </c>
      <c r="D615" s="272"/>
      <c r="E615" s="272"/>
      <c r="F615" s="272"/>
      <c r="G615" s="273" t="s">
        <v>780</v>
      </c>
      <c r="H615" s="274" t="s">
        <v>302</v>
      </c>
      <c r="I615" s="275">
        <v>1720</v>
      </c>
      <c r="J615" s="288"/>
      <c r="K615" s="139">
        <f t="shared" ref="K615" si="187">J615*I615</f>
        <v>0</v>
      </c>
      <c r="L615" s="10"/>
      <c r="M615" s="5"/>
    </row>
    <row r="616" spans="1:13" ht="30" customHeight="1" thickBot="1">
      <c r="A616" s="5"/>
      <c r="B616" s="9"/>
      <c r="C616" s="283">
        <v>15.7</v>
      </c>
      <c r="D616" s="284"/>
      <c r="E616" s="284"/>
      <c r="F616" s="284"/>
      <c r="G616" s="284" t="s">
        <v>781</v>
      </c>
      <c r="H616" s="284"/>
      <c r="I616" s="285"/>
      <c r="J616" s="286"/>
      <c r="K616" s="287"/>
      <c r="L616" s="10"/>
      <c r="M616" s="5"/>
    </row>
    <row r="617" spans="1:13" ht="30" customHeight="1">
      <c r="A617" s="5"/>
      <c r="B617" s="9"/>
      <c r="C617" s="265" t="s">
        <v>782</v>
      </c>
      <c r="D617" s="266"/>
      <c r="E617" s="266"/>
      <c r="F617" s="266"/>
      <c r="G617" s="267" t="s">
        <v>783</v>
      </c>
      <c r="H617" s="268" t="s">
        <v>158</v>
      </c>
      <c r="I617" s="269">
        <v>65.8</v>
      </c>
      <c r="J617" s="270"/>
      <c r="K617" s="139">
        <f t="shared" ref="K617:K618" si="188">J617*I617</f>
        <v>0</v>
      </c>
      <c r="L617" s="10"/>
      <c r="M617" s="5"/>
    </row>
    <row r="618" spans="1:13" ht="30" customHeight="1" thickBot="1">
      <c r="A618" s="5"/>
      <c r="B618" s="9"/>
      <c r="C618" s="258" t="s">
        <v>784</v>
      </c>
      <c r="D618" s="242"/>
      <c r="E618" s="242"/>
      <c r="F618" s="242"/>
      <c r="G618" s="257" t="s">
        <v>785</v>
      </c>
      <c r="H618" s="225" t="s">
        <v>158</v>
      </c>
      <c r="I618" s="230">
        <v>27.4</v>
      </c>
      <c r="J618" s="232"/>
      <c r="K618" s="139">
        <f t="shared" si="188"/>
        <v>0</v>
      </c>
      <c r="L618" s="10"/>
      <c r="M618" s="5"/>
    </row>
    <row r="619" spans="1:13" ht="30" customHeight="1" thickBot="1">
      <c r="A619" s="5"/>
      <c r="B619" s="9"/>
      <c r="C619" s="219">
        <v>15.8</v>
      </c>
      <c r="D619" s="220"/>
      <c r="E619" s="220"/>
      <c r="F619" s="220"/>
      <c r="G619" s="220" t="s">
        <v>786</v>
      </c>
      <c r="H619" s="220"/>
      <c r="I619" s="221"/>
      <c r="J619" s="222"/>
      <c r="K619" s="223"/>
      <c r="L619" s="10"/>
      <c r="M619" s="5"/>
    </row>
    <row r="620" spans="1:13" ht="30" customHeight="1">
      <c r="A620" s="5"/>
      <c r="B620" s="9"/>
      <c r="C620" s="265" t="s">
        <v>787</v>
      </c>
      <c r="D620" s="266"/>
      <c r="E620" s="266"/>
      <c r="F620" s="266"/>
      <c r="G620" s="267" t="s">
        <v>788</v>
      </c>
      <c r="H620" s="268" t="s">
        <v>158</v>
      </c>
      <c r="I620" s="269">
        <v>31.9</v>
      </c>
      <c r="J620" s="270"/>
      <c r="K620" s="139">
        <f t="shared" ref="K620:K621" si="189">J620*I620</f>
        <v>0</v>
      </c>
      <c r="L620" s="10"/>
      <c r="M620" s="5"/>
    </row>
    <row r="621" spans="1:13" ht="30" customHeight="1" thickBot="1">
      <c r="A621" s="5"/>
      <c r="B621" s="9"/>
      <c r="C621" s="295" t="s">
        <v>789</v>
      </c>
      <c r="D621" s="296"/>
      <c r="E621" s="296"/>
      <c r="F621" s="296"/>
      <c r="G621" s="297" t="s">
        <v>790</v>
      </c>
      <c r="H621" s="298" t="s">
        <v>158</v>
      </c>
      <c r="I621" s="299">
        <v>43.3</v>
      </c>
      <c r="J621" s="300"/>
      <c r="K621" s="139">
        <f t="shared" si="189"/>
        <v>0</v>
      </c>
      <c r="L621" s="10"/>
      <c r="M621" s="5"/>
    </row>
    <row r="622" spans="1:13" ht="30" customHeight="1" thickBot="1">
      <c r="A622" s="5"/>
      <c r="B622" s="9"/>
      <c r="C622" s="283">
        <v>15.9</v>
      </c>
      <c r="D622" s="284"/>
      <c r="E622" s="284"/>
      <c r="F622" s="284"/>
      <c r="G622" s="284" t="s">
        <v>791</v>
      </c>
      <c r="H622" s="284"/>
      <c r="I622" s="285"/>
      <c r="J622" s="286"/>
      <c r="K622" s="287"/>
      <c r="L622" s="10"/>
      <c r="M622" s="5"/>
    </row>
    <row r="623" spans="1:13" ht="30" customHeight="1">
      <c r="A623" s="5"/>
      <c r="B623" s="9"/>
      <c r="C623" s="265" t="s">
        <v>792</v>
      </c>
      <c r="D623" s="266"/>
      <c r="E623" s="266"/>
      <c r="F623" s="266"/>
      <c r="G623" s="267" t="s">
        <v>793</v>
      </c>
      <c r="H623" s="268" t="s">
        <v>147</v>
      </c>
      <c r="I623" s="269">
        <v>2</v>
      </c>
      <c r="J623" s="270"/>
      <c r="K623" s="139">
        <f t="shared" ref="K623:K624" si="190">J623*I623</f>
        <v>0</v>
      </c>
      <c r="L623" s="10"/>
      <c r="M623" s="5"/>
    </row>
    <row r="624" spans="1:13" ht="30" customHeight="1">
      <c r="A624" s="5"/>
      <c r="B624" s="9"/>
      <c r="C624" s="258" t="s">
        <v>794</v>
      </c>
      <c r="D624" s="242"/>
      <c r="E624" s="242"/>
      <c r="F624" s="242"/>
      <c r="G624" s="257" t="s">
        <v>795</v>
      </c>
      <c r="H624" s="225" t="s">
        <v>158</v>
      </c>
      <c r="I624" s="230">
        <v>1</v>
      </c>
      <c r="J624" s="232"/>
      <c r="K624" s="139">
        <f t="shared" si="190"/>
        <v>0</v>
      </c>
      <c r="L624" s="10"/>
      <c r="M624" s="5"/>
    </row>
    <row r="625" spans="1:13" ht="30" customHeight="1" thickBot="1">
      <c r="A625" s="5"/>
      <c r="B625" s="9"/>
      <c r="C625" s="283" t="s">
        <v>796</v>
      </c>
      <c r="D625" s="284"/>
      <c r="E625" s="284"/>
      <c r="F625" s="284"/>
      <c r="G625" s="284" t="s">
        <v>797</v>
      </c>
      <c r="H625" s="284"/>
      <c r="I625" s="285"/>
      <c r="J625" s="286"/>
      <c r="K625" s="287"/>
      <c r="L625" s="10"/>
      <c r="M625" s="5"/>
    </row>
    <row r="626" spans="1:13" ht="30" customHeight="1">
      <c r="A626" s="5"/>
      <c r="B626" s="9"/>
      <c r="C626" s="265" t="s">
        <v>798</v>
      </c>
      <c r="D626" s="266"/>
      <c r="E626" s="266"/>
      <c r="F626" s="266"/>
      <c r="G626" s="267" t="s">
        <v>799</v>
      </c>
      <c r="H626" s="268" t="s">
        <v>158</v>
      </c>
      <c r="I626" s="269">
        <v>65.8</v>
      </c>
      <c r="J626" s="270"/>
      <c r="K626" s="139">
        <f t="shared" ref="K626:K628" si="191">J626*I626</f>
        <v>0</v>
      </c>
      <c r="L626" s="10"/>
      <c r="M626" s="5"/>
    </row>
    <row r="627" spans="1:13" ht="30" customHeight="1">
      <c r="A627" s="5"/>
      <c r="B627" s="9"/>
      <c r="C627" s="258" t="s">
        <v>800</v>
      </c>
      <c r="D627" s="242"/>
      <c r="E627" s="242"/>
      <c r="F627" s="242"/>
      <c r="G627" s="257" t="s">
        <v>801</v>
      </c>
      <c r="H627" s="225" t="s">
        <v>158</v>
      </c>
      <c r="I627" s="230">
        <v>43.3</v>
      </c>
      <c r="J627" s="232"/>
      <c r="K627" s="139">
        <f t="shared" si="191"/>
        <v>0</v>
      </c>
      <c r="L627" s="10"/>
      <c r="M627" s="5"/>
    </row>
    <row r="628" spans="1:13" ht="30" customHeight="1" thickBot="1">
      <c r="A628" s="5"/>
      <c r="B628" s="9"/>
      <c r="C628" s="295" t="s">
        <v>802</v>
      </c>
      <c r="D628" s="296"/>
      <c r="E628" s="296"/>
      <c r="F628" s="296"/>
      <c r="G628" s="297" t="s">
        <v>803</v>
      </c>
      <c r="H628" s="298" t="s">
        <v>158</v>
      </c>
      <c r="I628" s="299">
        <v>23.8</v>
      </c>
      <c r="J628" s="300"/>
      <c r="K628" s="139">
        <f t="shared" si="191"/>
        <v>0</v>
      </c>
      <c r="L628" s="10"/>
      <c r="M628" s="5"/>
    </row>
    <row r="629" spans="1:13" ht="30" customHeight="1" thickBot="1">
      <c r="A629" s="5"/>
      <c r="B629" s="9"/>
      <c r="C629" s="283"/>
      <c r="D629" s="284"/>
      <c r="E629" s="284"/>
      <c r="F629" s="284"/>
      <c r="G629" s="284" t="s">
        <v>804</v>
      </c>
      <c r="H629" s="284"/>
      <c r="I629" s="285"/>
      <c r="J629" s="286"/>
      <c r="K629" s="287"/>
      <c r="L629" s="10"/>
      <c r="M629" s="5"/>
    </row>
    <row r="630" spans="1:13" ht="30" customHeight="1">
      <c r="A630" s="5"/>
      <c r="B630" s="9"/>
      <c r="C630" s="279">
        <v>15.11</v>
      </c>
      <c r="D630" s="280"/>
      <c r="E630" s="280"/>
      <c r="F630" s="280"/>
      <c r="G630" s="280" t="s">
        <v>93</v>
      </c>
      <c r="H630" s="280"/>
      <c r="I630" s="279"/>
      <c r="J630" s="281"/>
      <c r="K630" s="282"/>
      <c r="L630" s="10"/>
      <c r="M630" s="5"/>
    </row>
    <row r="631" spans="1:13" ht="30" customHeight="1">
      <c r="A631" s="5"/>
      <c r="B631" s="9"/>
      <c r="C631" s="265" t="s">
        <v>805</v>
      </c>
      <c r="D631" s="266"/>
      <c r="E631" s="266"/>
      <c r="F631" s="266"/>
      <c r="G631" s="267" t="s">
        <v>151</v>
      </c>
      <c r="H631" s="268" t="s">
        <v>158</v>
      </c>
      <c r="I631" s="269">
        <v>21</v>
      </c>
      <c r="J631" s="270"/>
      <c r="K631" s="139">
        <f t="shared" ref="K631" si="192">J631*I631</f>
        <v>0</v>
      </c>
      <c r="L631" s="10"/>
      <c r="M631" s="5"/>
    </row>
    <row r="632" spans="1:13" ht="30" customHeight="1" thickBot="1">
      <c r="A632" s="5"/>
      <c r="B632" s="9"/>
      <c r="C632" s="283">
        <v>15.15</v>
      </c>
      <c r="D632" s="284"/>
      <c r="E632" s="284"/>
      <c r="F632" s="284"/>
      <c r="G632" s="284" t="s">
        <v>293</v>
      </c>
      <c r="H632" s="284"/>
      <c r="I632" s="285"/>
      <c r="J632" s="286"/>
      <c r="K632" s="287"/>
      <c r="L632" s="10"/>
      <c r="M632" s="5"/>
    </row>
    <row r="633" spans="1:13" ht="30" customHeight="1">
      <c r="A633" s="5"/>
      <c r="B633" s="9"/>
      <c r="C633" s="265" t="s">
        <v>806</v>
      </c>
      <c r="D633" s="266"/>
      <c r="E633" s="266"/>
      <c r="F633" s="266"/>
      <c r="G633" s="267" t="s">
        <v>165</v>
      </c>
      <c r="H633" s="268" t="s">
        <v>166</v>
      </c>
      <c r="I633" s="269">
        <v>8.5</v>
      </c>
      <c r="J633" s="270"/>
      <c r="K633" s="139">
        <f t="shared" ref="K633" si="193">J633*I633</f>
        <v>0</v>
      </c>
      <c r="L633" s="10"/>
      <c r="M633" s="5"/>
    </row>
    <row r="634" spans="1:13" ht="30" customHeight="1" thickBot="1">
      <c r="A634" s="5"/>
      <c r="B634" s="9"/>
      <c r="C634" s="283">
        <v>15.13</v>
      </c>
      <c r="D634" s="284"/>
      <c r="E634" s="284"/>
      <c r="F634" s="284"/>
      <c r="G634" s="284" t="s">
        <v>807</v>
      </c>
      <c r="H634" s="284"/>
      <c r="I634" s="285"/>
      <c r="J634" s="286"/>
      <c r="K634" s="287"/>
      <c r="L634" s="10"/>
      <c r="M634" s="5"/>
    </row>
    <row r="635" spans="1:13" ht="30" customHeight="1">
      <c r="A635" s="5"/>
      <c r="B635" s="9"/>
      <c r="C635" s="265" t="s">
        <v>808</v>
      </c>
      <c r="D635" s="266"/>
      <c r="E635" s="266"/>
      <c r="F635" s="266"/>
      <c r="G635" s="267" t="s">
        <v>202</v>
      </c>
      <c r="H635" s="268" t="s">
        <v>166</v>
      </c>
      <c r="I635" s="269">
        <v>4.2</v>
      </c>
      <c r="J635" s="270"/>
      <c r="K635" s="139">
        <f t="shared" ref="K635" si="194">J635*I635</f>
        <v>0</v>
      </c>
      <c r="L635" s="10"/>
      <c r="M635" s="5"/>
    </row>
    <row r="636" spans="1:13" ht="30" customHeight="1" thickBot="1">
      <c r="A636" s="5"/>
      <c r="B636" s="9"/>
      <c r="C636" s="283">
        <v>15.14</v>
      </c>
      <c r="D636" s="284"/>
      <c r="E636" s="284"/>
      <c r="F636" s="284"/>
      <c r="G636" s="284" t="s">
        <v>765</v>
      </c>
      <c r="H636" s="284"/>
      <c r="I636" s="285"/>
      <c r="J636" s="286"/>
      <c r="K636" s="287"/>
      <c r="L636" s="10"/>
      <c r="M636" s="5"/>
    </row>
    <row r="637" spans="1:13" ht="30" customHeight="1">
      <c r="A637" s="5"/>
      <c r="B637" s="9"/>
      <c r="C637" s="265" t="s">
        <v>809</v>
      </c>
      <c r="D637" s="266"/>
      <c r="E637" s="266"/>
      <c r="F637" s="266"/>
      <c r="G637" s="267" t="s">
        <v>297</v>
      </c>
      <c r="H637" s="268" t="s">
        <v>158</v>
      </c>
      <c r="I637" s="269">
        <v>21</v>
      </c>
      <c r="J637" s="270"/>
      <c r="K637" s="139">
        <f t="shared" ref="K637:K641" si="195">J637*I637</f>
        <v>0</v>
      </c>
      <c r="L637" s="10"/>
      <c r="M637" s="5"/>
    </row>
    <row r="638" spans="1:13" ht="30" customHeight="1">
      <c r="A638" s="5"/>
      <c r="B638" s="9"/>
      <c r="C638" s="258" t="s">
        <v>810</v>
      </c>
      <c r="D638" s="242"/>
      <c r="E638" s="242"/>
      <c r="F638" s="242"/>
      <c r="G638" s="257" t="s">
        <v>811</v>
      </c>
      <c r="H638" s="225" t="s">
        <v>812</v>
      </c>
      <c r="I638" s="230">
        <v>2.2999999999999998</v>
      </c>
      <c r="J638" s="232"/>
      <c r="K638" s="139">
        <f t="shared" si="195"/>
        <v>0</v>
      </c>
      <c r="L638" s="10"/>
      <c r="M638" s="5"/>
    </row>
    <row r="639" spans="1:13" ht="30" customHeight="1">
      <c r="A639" s="5"/>
      <c r="B639" s="9"/>
      <c r="C639" s="258" t="s">
        <v>813</v>
      </c>
      <c r="D639" s="242"/>
      <c r="E639" s="242"/>
      <c r="F639" s="242"/>
      <c r="G639" s="257" t="s">
        <v>814</v>
      </c>
      <c r="H639" s="225" t="s">
        <v>166</v>
      </c>
      <c r="I639" s="230">
        <v>0.6</v>
      </c>
      <c r="J639" s="232"/>
      <c r="K639" s="139">
        <f t="shared" si="195"/>
        <v>0</v>
      </c>
      <c r="L639" s="10"/>
      <c r="M639" s="5"/>
    </row>
    <row r="640" spans="1:13" ht="30" customHeight="1">
      <c r="A640" s="5"/>
      <c r="B640" s="9"/>
      <c r="C640" s="258" t="s">
        <v>815</v>
      </c>
      <c r="D640" s="242"/>
      <c r="E640" s="242"/>
      <c r="F640" s="242"/>
      <c r="G640" s="257" t="s">
        <v>816</v>
      </c>
      <c r="H640" s="225" t="s">
        <v>166</v>
      </c>
      <c r="I640" s="230">
        <v>1.2</v>
      </c>
      <c r="J640" s="232"/>
      <c r="K640" s="139">
        <f t="shared" si="195"/>
        <v>0</v>
      </c>
      <c r="L640" s="10"/>
      <c r="M640" s="5"/>
    </row>
    <row r="641" spans="1:13" ht="30" customHeight="1">
      <c r="A641" s="5"/>
      <c r="B641" s="9"/>
      <c r="C641" s="258" t="s">
        <v>817</v>
      </c>
      <c r="D641" s="242"/>
      <c r="E641" s="242"/>
      <c r="F641" s="242"/>
      <c r="G641" s="257" t="s">
        <v>700</v>
      </c>
      <c r="H641" s="225" t="s">
        <v>166</v>
      </c>
      <c r="I641" s="230">
        <v>0.8</v>
      </c>
      <c r="J641" s="232"/>
      <c r="K641" s="139">
        <f t="shared" si="195"/>
        <v>0</v>
      </c>
      <c r="L641" s="10"/>
      <c r="M641" s="5"/>
    </row>
    <row r="642" spans="1:13" ht="30" customHeight="1" thickBot="1">
      <c r="A642" s="5"/>
      <c r="B642" s="9"/>
      <c r="C642" s="283">
        <v>15.15</v>
      </c>
      <c r="D642" s="284"/>
      <c r="E642" s="284"/>
      <c r="F642" s="284"/>
      <c r="G642" s="284" t="s">
        <v>300</v>
      </c>
      <c r="H642" s="284"/>
      <c r="I642" s="285"/>
      <c r="J642" s="286"/>
      <c r="K642" s="287"/>
      <c r="L642" s="10"/>
      <c r="M642" s="5"/>
    </row>
    <row r="643" spans="1:13" ht="30" customHeight="1">
      <c r="A643" s="5"/>
      <c r="B643" s="9"/>
      <c r="C643" s="265" t="s">
        <v>806</v>
      </c>
      <c r="D643" s="266"/>
      <c r="E643" s="266"/>
      <c r="F643" s="266"/>
      <c r="G643" s="267" t="s">
        <v>301</v>
      </c>
      <c r="H643" s="268" t="s">
        <v>302</v>
      </c>
      <c r="I643" s="269">
        <v>1096</v>
      </c>
      <c r="J643" s="270"/>
      <c r="K643" s="139">
        <f t="shared" ref="K643" si="196">J643*I643</f>
        <v>0</v>
      </c>
      <c r="L643" s="10"/>
      <c r="M643" s="5"/>
    </row>
    <row r="644" spans="1:13" ht="30" customHeight="1" thickBot="1">
      <c r="A644" s="5"/>
      <c r="B644" s="9"/>
      <c r="C644" s="140" t="s">
        <v>18</v>
      </c>
      <c r="D644" s="159"/>
      <c r="E644" s="159"/>
      <c r="F644" s="159"/>
      <c r="G644" s="162"/>
      <c r="H644" s="161"/>
      <c r="I644" s="249"/>
      <c r="J644" s="143"/>
      <c r="K644" s="345">
        <f>SUM(K598:K643)</f>
        <v>0</v>
      </c>
      <c r="L644" s="10"/>
      <c r="M644" s="5"/>
    </row>
    <row r="645" spans="1:13" ht="30" customHeight="1" thickBot="1">
      <c r="A645" s="5"/>
      <c r="B645" s="9"/>
      <c r="C645" s="132"/>
      <c r="D645" s="133"/>
      <c r="E645" s="133"/>
      <c r="F645" s="133"/>
      <c r="G645" s="133" t="s">
        <v>818</v>
      </c>
      <c r="H645" s="133"/>
      <c r="I645" s="133"/>
      <c r="J645" s="133"/>
      <c r="K645" s="134"/>
      <c r="L645" s="10"/>
      <c r="M645" s="5"/>
    </row>
    <row r="646" spans="1:13" ht="30" customHeight="1" thickBot="1">
      <c r="A646" s="5"/>
      <c r="B646" s="9"/>
      <c r="C646" s="219"/>
      <c r="D646" s="220"/>
      <c r="E646" s="220"/>
      <c r="F646" s="220"/>
      <c r="G646" s="220" t="s">
        <v>819</v>
      </c>
      <c r="H646" s="220"/>
      <c r="I646" s="221"/>
      <c r="J646" s="222"/>
      <c r="K646" s="223"/>
      <c r="L646" s="10"/>
      <c r="M646" s="5"/>
    </row>
    <row r="647" spans="1:13" ht="30" customHeight="1" thickBot="1">
      <c r="A647" s="5"/>
      <c r="B647" s="9"/>
      <c r="C647" s="283">
        <v>16.100000000000001</v>
      </c>
      <c r="D647" s="284"/>
      <c r="E647" s="284"/>
      <c r="F647" s="284"/>
      <c r="G647" s="284" t="s">
        <v>293</v>
      </c>
      <c r="H647" s="284"/>
      <c r="I647" s="285"/>
      <c r="J647" s="286"/>
      <c r="K647" s="287"/>
      <c r="L647" s="10"/>
      <c r="M647" s="5"/>
    </row>
    <row r="648" spans="1:13" ht="30" customHeight="1">
      <c r="A648" s="5"/>
      <c r="B648" s="9"/>
      <c r="C648" s="265" t="s">
        <v>820</v>
      </c>
      <c r="D648" s="266"/>
      <c r="E648" s="266"/>
      <c r="F648" s="266"/>
      <c r="G648" s="267" t="s">
        <v>165</v>
      </c>
      <c r="H648" s="277" t="s">
        <v>166</v>
      </c>
      <c r="I648" s="278">
        <v>163.69999999999999</v>
      </c>
      <c r="J648" s="227"/>
      <c r="K648" s="139">
        <f t="shared" ref="K648:K650" si="197">J648*I648</f>
        <v>0</v>
      </c>
      <c r="L648" s="10"/>
      <c r="M648" s="5"/>
    </row>
    <row r="649" spans="1:13" ht="30" customHeight="1">
      <c r="A649" s="5"/>
      <c r="B649" s="9"/>
      <c r="C649" s="271"/>
      <c r="D649" s="272"/>
      <c r="E649" s="272"/>
      <c r="F649" s="272"/>
      <c r="G649" s="273" t="s">
        <v>168</v>
      </c>
      <c r="H649" s="304" t="s">
        <v>169</v>
      </c>
      <c r="I649" s="305">
        <v>5448</v>
      </c>
      <c r="J649" s="288"/>
      <c r="K649" s="139">
        <f t="shared" si="197"/>
        <v>0</v>
      </c>
      <c r="L649" s="10"/>
      <c r="M649" s="5"/>
    </row>
    <row r="650" spans="1:13" ht="30" customHeight="1" thickBot="1">
      <c r="A650" s="5"/>
      <c r="B650" s="9"/>
      <c r="C650" s="295"/>
      <c r="D650" s="296"/>
      <c r="E650" s="296"/>
      <c r="F650" s="296"/>
      <c r="G650" s="297" t="s">
        <v>170</v>
      </c>
      <c r="H650" s="301" t="s">
        <v>166</v>
      </c>
      <c r="I650" s="302">
        <v>163.69999999999999</v>
      </c>
      <c r="J650" s="303"/>
      <c r="K650" s="139">
        <f t="shared" si="197"/>
        <v>0</v>
      </c>
      <c r="L650" s="10"/>
      <c r="M650" s="5"/>
    </row>
    <row r="651" spans="1:13" ht="30" customHeight="1" thickBot="1">
      <c r="A651" s="5"/>
      <c r="B651" s="9"/>
      <c r="C651" s="283">
        <v>16.5</v>
      </c>
      <c r="D651" s="284"/>
      <c r="E651" s="284"/>
      <c r="F651" s="284"/>
      <c r="G651" s="284" t="s">
        <v>821</v>
      </c>
      <c r="H651" s="284"/>
      <c r="I651" s="285"/>
      <c r="J651" s="286"/>
      <c r="K651" s="287"/>
      <c r="L651" s="10"/>
      <c r="M651" s="5"/>
    </row>
    <row r="652" spans="1:13" ht="30" customHeight="1" thickBot="1">
      <c r="A652" s="5"/>
      <c r="B652" s="9"/>
      <c r="C652" s="265" t="s">
        <v>822</v>
      </c>
      <c r="D652" s="266"/>
      <c r="E652" s="266"/>
      <c r="F652" s="266"/>
      <c r="G652" s="267" t="s">
        <v>297</v>
      </c>
      <c r="H652" s="268" t="s">
        <v>158</v>
      </c>
      <c r="I652" s="269">
        <v>13.2</v>
      </c>
      <c r="J652" s="270"/>
      <c r="K652" s="139">
        <f t="shared" ref="K652" si="198">J652*I652</f>
        <v>0</v>
      </c>
      <c r="L652" s="139"/>
      <c r="M652" s="5"/>
    </row>
    <row r="653" spans="1:13" ht="30" customHeight="1" thickBot="1">
      <c r="A653" s="5"/>
      <c r="B653" s="9"/>
      <c r="C653" s="219">
        <v>16.600000000000001</v>
      </c>
      <c r="D653" s="220"/>
      <c r="E653" s="220"/>
      <c r="F653" s="220"/>
      <c r="G653" s="220" t="s">
        <v>823</v>
      </c>
      <c r="H653" s="220"/>
      <c r="I653" s="221"/>
      <c r="J653" s="222"/>
      <c r="K653" s="223"/>
      <c r="L653" s="10"/>
      <c r="M653" s="5"/>
    </row>
    <row r="654" spans="1:13" ht="30" customHeight="1">
      <c r="A654" s="5"/>
      <c r="B654" s="9"/>
      <c r="C654" s="265" t="s">
        <v>824</v>
      </c>
      <c r="D654" s="266"/>
      <c r="E654" s="266"/>
      <c r="F654" s="266"/>
      <c r="G654" s="267" t="s">
        <v>825</v>
      </c>
      <c r="H654" s="268" t="s">
        <v>166</v>
      </c>
      <c r="I654" s="269">
        <v>21.6</v>
      </c>
      <c r="J654" s="270"/>
      <c r="K654" s="139">
        <f t="shared" ref="K654:K656" si="199">J654*I654</f>
        <v>0</v>
      </c>
      <c r="L654" s="10"/>
      <c r="M654" s="5"/>
    </row>
    <row r="655" spans="1:13" ht="30" customHeight="1">
      <c r="A655" s="5"/>
      <c r="B655" s="9"/>
      <c r="C655" s="258" t="s">
        <v>826</v>
      </c>
      <c r="D655" s="242"/>
      <c r="E655" s="242"/>
      <c r="F655" s="242"/>
      <c r="G655" s="257" t="s">
        <v>827</v>
      </c>
      <c r="H655" s="225" t="s">
        <v>166</v>
      </c>
      <c r="I655" s="230">
        <v>3</v>
      </c>
      <c r="J655" s="232"/>
      <c r="K655" s="139">
        <f t="shared" si="199"/>
        <v>0</v>
      </c>
      <c r="L655" s="10"/>
      <c r="M655" s="5"/>
    </row>
    <row r="656" spans="1:13" ht="30" customHeight="1" thickBot="1">
      <c r="A656" s="5"/>
      <c r="B656" s="9"/>
      <c r="C656" s="295" t="s">
        <v>828</v>
      </c>
      <c r="D656" s="296"/>
      <c r="E656" s="296"/>
      <c r="F656" s="296"/>
      <c r="G656" s="297" t="s">
        <v>829</v>
      </c>
      <c r="H656" s="298" t="s">
        <v>166</v>
      </c>
      <c r="I656" s="299">
        <v>4.5</v>
      </c>
      <c r="J656" s="300"/>
      <c r="K656" s="139">
        <f t="shared" si="199"/>
        <v>0</v>
      </c>
      <c r="L656" s="10"/>
      <c r="M656" s="5"/>
    </row>
    <row r="657" spans="1:13" ht="30" customHeight="1" thickBot="1">
      <c r="A657" s="5"/>
      <c r="B657" s="9"/>
      <c r="C657" s="283">
        <v>16.7</v>
      </c>
      <c r="D657" s="284"/>
      <c r="E657" s="284"/>
      <c r="F657" s="284"/>
      <c r="G657" s="284" t="s">
        <v>300</v>
      </c>
      <c r="H657" s="284"/>
      <c r="I657" s="285"/>
      <c r="J657" s="286"/>
      <c r="K657" s="287"/>
      <c r="L657" s="10"/>
      <c r="M657" s="5"/>
    </row>
    <row r="658" spans="1:13" ht="30" customHeight="1" thickBot="1">
      <c r="A658" s="5"/>
      <c r="B658" s="9"/>
      <c r="C658" s="265" t="s">
        <v>830</v>
      </c>
      <c r="D658" s="266"/>
      <c r="E658" s="266"/>
      <c r="F658" s="266"/>
      <c r="G658" s="267" t="s">
        <v>780</v>
      </c>
      <c r="H658" s="268" t="s">
        <v>302</v>
      </c>
      <c r="I658" s="269">
        <v>5996.1</v>
      </c>
      <c r="J658" s="270"/>
      <c r="K658" s="139">
        <f t="shared" ref="K658" si="200">J658*I658</f>
        <v>0</v>
      </c>
      <c r="L658" s="10"/>
      <c r="M658" s="5"/>
    </row>
    <row r="659" spans="1:13" ht="30" customHeight="1" thickBot="1">
      <c r="A659" s="5"/>
      <c r="B659" s="9"/>
      <c r="C659" s="219"/>
      <c r="D659" s="220"/>
      <c r="E659" s="220"/>
      <c r="F659" s="220"/>
      <c r="G659" s="220" t="s">
        <v>831</v>
      </c>
      <c r="H659" s="220"/>
      <c r="I659" s="221"/>
      <c r="J659" s="222"/>
      <c r="K659" s="223"/>
      <c r="L659" s="10"/>
      <c r="M659" s="5"/>
    </row>
    <row r="660" spans="1:13" ht="30" customHeight="1" thickBot="1">
      <c r="A660" s="5"/>
      <c r="B660" s="9"/>
      <c r="C660" s="219">
        <v>16.8</v>
      </c>
      <c r="D660" s="220"/>
      <c r="E660" s="220"/>
      <c r="F660" s="220"/>
      <c r="G660" s="220" t="s">
        <v>832</v>
      </c>
      <c r="H660" s="220"/>
      <c r="I660" s="221"/>
      <c r="J660" s="222"/>
      <c r="K660" s="223"/>
      <c r="L660" s="10"/>
      <c r="M660" s="5"/>
    </row>
    <row r="661" spans="1:13" ht="30" customHeight="1">
      <c r="A661" s="5"/>
      <c r="B661" s="9"/>
      <c r="C661" s="265" t="s">
        <v>833</v>
      </c>
      <c r="D661" s="266"/>
      <c r="E661" s="266"/>
      <c r="F661" s="266"/>
      <c r="G661" s="267" t="s">
        <v>783</v>
      </c>
      <c r="H661" s="268" t="s">
        <v>158</v>
      </c>
      <c r="I661" s="269">
        <v>171</v>
      </c>
      <c r="J661" s="306"/>
      <c r="K661" s="139">
        <f t="shared" ref="K661:K662" si="201">J661*I661</f>
        <v>0</v>
      </c>
      <c r="L661" s="10"/>
      <c r="M661" s="5"/>
    </row>
    <row r="662" spans="1:13" ht="30" customHeight="1">
      <c r="A662" s="5"/>
      <c r="B662" s="9"/>
      <c r="C662" s="258" t="s">
        <v>834</v>
      </c>
      <c r="D662" s="242"/>
      <c r="E662" s="242"/>
      <c r="F662" s="242"/>
      <c r="G662" s="257" t="s">
        <v>835</v>
      </c>
      <c r="H662" s="225" t="s">
        <v>152</v>
      </c>
      <c r="I662" s="230">
        <v>60</v>
      </c>
      <c r="J662" s="227"/>
      <c r="K662" s="139">
        <f t="shared" si="201"/>
        <v>0</v>
      </c>
      <c r="L662" s="10"/>
      <c r="M662" s="5"/>
    </row>
    <row r="663" spans="1:13" ht="30" customHeight="1" thickBot="1">
      <c r="A663" s="5"/>
      <c r="B663" s="9"/>
      <c r="C663" s="283"/>
      <c r="D663" s="284"/>
      <c r="E663" s="284"/>
      <c r="F663" s="284"/>
      <c r="G663" s="284" t="s">
        <v>836</v>
      </c>
      <c r="H663" s="284"/>
      <c r="I663" s="285"/>
      <c r="J663" s="286"/>
      <c r="K663" s="287"/>
      <c r="L663" s="10"/>
      <c r="M663" s="5"/>
    </row>
    <row r="664" spans="1:13" ht="30" customHeight="1" thickBot="1">
      <c r="A664" s="5"/>
      <c r="B664" s="9"/>
      <c r="C664" s="219">
        <v>16.899999999999999</v>
      </c>
      <c r="D664" s="220"/>
      <c r="E664" s="220"/>
      <c r="F664" s="220"/>
      <c r="G664" s="220" t="s">
        <v>837</v>
      </c>
      <c r="H664" s="220"/>
      <c r="I664" s="221"/>
      <c r="J664" s="222"/>
      <c r="K664" s="223"/>
      <c r="L664" s="10"/>
      <c r="M664" s="5"/>
    </row>
    <row r="665" spans="1:13" ht="30" customHeight="1">
      <c r="A665" s="5"/>
      <c r="B665" s="9"/>
      <c r="C665" s="265" t="s">
        <v>838</v>
      </c>
      <c r="D665" s="266"/>
      <c r="E665" s="266"/>
      <c r="F665" s="266"/>
      <c r="G665" s="267" t="s">
        <v>297</v>
      </c>
      <c r="H665" s="268" t="s">
        <v>158</v>
      </c>
      <c r="I665" s="269">
        <v>140</v>
      </c>
      <c r="J665" s="270"/>
      <c r="K665" s="139">
        <f t="shared" ref="K665:K667" si="202">J665*I665</f>
        <v>0</v>
      </c>
      <c r="L665" s="10"/>
      <c r="M665" s="5"/>
    </row>
    <row r="666" spans="1:13" ht="30" customHeight="1">
      <c r="A666" s="5"/>
      <c r="B666" s="9"/>
      <c r="C666" s="258" t="s">
        <v>839</v>
      </c>
      <c r="D666" s="242"/>
      <c r="E666" s="242"/>
      <c r="F666" s="242"/>
      <c r="G666" s="257" t="s">
        <v>840</v>
      </c>
      <c r="H666" s="225" t="s">
        <v>166</v>
      </c>
      <c r="I666" s="230">
        <v>27.9</v>
      </c>
      <c r="J666" s="232"/>
      <c r="K666" s="139">
        <f t="shared" si="202"/>
        <v>0</v>
      </c>
      <c r="L666" s="10"/>
      <c r="M666" s="5"/>
    </row>
    <row r="667" spans="1:13" ht="30" customHeight="1" thickBot="1">
      <c r="A667" s="5"/>
      <c r="B667" s="9"/>
      <c r="C667" s="258" t="s">
        <v>841</v>
      </c>
      <c r="D667" s="242"/>
      <c r="E667" s="242"/>
      <c r="F667" s="242"/>
      <c r="G667" s="257" t="s">
        <v>842</v>
      </c>
      <c r="H667" s="225" t="s">
        <v>166</v>
      </c>
      <c r="I667" s="230">
        <v>22.3</v>
      </c>
      <c r="J667" s="232"/>
      <c r="K667" s="139">
        <f t="shared" si="202"/>
        <v>0</v>
      </c>
      <c r="L667" s="10"/>
      <c r="M667" s="5"/>
    </row>
    <row r="668" spans="1:13" ht="30" customHeight="1" thickBot="1">
      <c r="A668" s="5"/>
      <c r="B668" s="9"/>
      <c r="C668" s="219">
        <v>16.100000000000001</v>
      </c>
      <c r="D668" s="220"/>
      <c r="E668" s="220"/>
      <c r="F668" s="220"/>
      <c r="G668" s="220" t="s">
        <v>300</v>
      </c>
      <c r="H668" s="220"/>
      <c r="I668" s="221"/>
      <c r="J668" s="222"/>
      <c r="K668" s="223"/>
      <c r="L668" s="10"/>
      <c r="M668" s="5"/>
    </row>
    <row r="669" spans="1:13" ht="30" customHeight="1" thickBot="1">
      <c r="A669" s="5"/>
      <c r="B669" s="9"/>
      <c r="C669" s="265" t="s">
        <v>843</v>
      </c>
      <c r="D669" s="266"/>
      <c r="E669" s="266"/>
      <c r="F669" s="266"/>
      <c r="G669" s="267" t="s">
        <v>780</v>
      </c>
      <c r="H669" s="268" t="s">
        <v>302</v>
      </c>
      <c r="I669" s="269">
        <v>2052.6000000000004</v>
      </c>
      <c r="J669" s="270"/>
      <c r="K669" s="139">
        <f t="shared" ref="K669:K685" si="203">J669*I669</f>
        <v>0</v>
      </c>
      <c r="L669" s="10"/>
      <c r="M669" s="5"/>
    </row>
    <row r="670" spans="1:13" ht="30" customHeight="1" thickBot="1">
      <c r="A670" s="5"/>
      <c r="B670" s="9"/>
      <c r="C670" s="219">
        <v>16.11</v>
      </c>
      <c r="D670" s="220"/>
      <c r="E670" s="220"/>
      <c r="F670" s="220"/>
      <c r="G670" s="220" t="s">
        <v>844</v>
      </c>
      <c r="H670" s="220"/>
      <c r="I670" s="221"/>
      <c r="J670" s="222"/>
      <c r="K670" s="223"/>
      <c r="L670" s="10"/>
      <c r="M670" s="5"/>
    </row>
    <row r="671" spans="1:13" ht="79.8" thickBot="1">
      <c r="A671" s="5"/>
      <c r="B671" s="9"/>
      <c r="C671" s="265" t="s">
        <v>845</v>
      </c>
      <c r="D671" s="266"/>
      <c r="E671" s="266"/>
      <c r="F671" s="266"/>
      <c r="G671" s="267" t="s">
        <v>846</v>
      </c>
      <c r="H671" s="268" t="s">
        <v>12</v>
      </c>
      <c r="I671" s="269">
        <v>1</v>
      </c>
      <c r="J671" s="270"/>
      <c r="K671" s="139">
        <f t="shared" si="203"/>
        <v>0</v>
      </c>
      <c r="L671" s="10"/>
      <c r="M671" s="5"/>
    </row>
    <row r="672" spans="1:13" ht="30" customHeight="1" thickBot="1">
      <c r="A672" s="5"/>
      <c r="B672" s="9"/>
      <c r="C672" s="219">
        <v>16.12</v>
      </c>
      <c r="D672" s="220"/>
      <c r="E672" s="220"/>
      <c r="F672" s="220"/>
      <c r="G672" s="220" t="s">
        <v>847</v>
      </c>
      <c r="H672" s="220"/>
      <c r="I672" s="221"/>
      <c r="J672" s="222"/>
      <c r="K672" s="223"/>
      <c r="L672" s="10"/>
      <c r="M672" s="5"/>
    </row>
    <row r="673" spans="1:13" ht="30" customHeight="1">
      <c r="A673" s="5"/>
      <c r="B673" s="9"/>
      <c r="C673" s="265" t="s">
        <v>848</v>
      </c>
      <c r="D673" s="266"/>
      <c r="E673" s="266"/>
      <c r="F673" s="266"/>
      <c r="G673" s="267" t="s">
        <v>849</v>
      </c>
      <c r="H673" s="268" t="s">
        <v>158</v>
      </c>
      <c r="I673" s="269">
        <v>121.6</v>
      </c>
      <c r="J673" s="270"/>
      <c r="K673" s="139">
        <f t="shared" si="203"/>
        <v>0</v>
      </c>
      <c r="L673" s="10"/>
      <c r="M673" s="5"/>
    </row>
    <row r="674" spans="1:13" ht="30" customHeight="1" thickBot="1">
      <c r="A674" s="5"/>
      <c r="B674" s="9"/>
      <c r="C674" s="258" t="s">
        <v>850</v>
      </c>
      <c r="D674" s="242"/>
      <c r="E674" s="242"/>
      <c r="F674" s="242"/>
      <c r="G674" s="257" t="s">
        <v>851</v>
      </c>
      <c r="H674" s="225" t="s">
        <v>96</v>
      </c>
      <c r="I674" s="230">
        <v>100</v>
      </c>
      <c r="J674" s="232"/>
      <c r="K674" s="139">
        <f t="shared" si="203"/>
        <v>0</v>
      </c>
      <c r="L674" s="10"/>
      <c r="M674" s="5"/>
    </row>
    <row r="675" spans="1:13" ht="30" customHeight="1" thickBot="1">
      <c r="A675" s="5"/>
      <c r="B675" s="9"/>
      <c r="C675" s="219"/>
      <c r="D675" s="220"/>
      <c r="E675" s="220"/>
      <c r="F675" s="220"/>
      <c r="G675" s="220" t="s">
        <v>852</v>
      </c>
      <c r="H675" s="220"/>
      <c r="I675" s="221"/>
      <c r="J675" s="222"/>
      <c r="K675" s="223"/>
      <c r="L675" s="10"/>
      <c r="M675" s="5"/>
    </row>
    <row r="676" spans="1:13" ht="30" customHeight="1">
      <c r="A676" s="5"/>
      <c r="B676" s="9"/>
      <c r="C676" s="265">
        <v>16.16</v>
      </c>
      <c r="D676" s="266"/>
      <c r="E676" s="266"/>
      <c r="F676" s="266"/>
      <c r="G676" s="267" t="s">
        <v>293</v>
      </c>
      <c r="H676" s="268"/>
      <c r="I676" s="269"/>
      <c r="J676" s="270"/>
      <c r="K676" s="139">
        <f t="shared" si="203"/>
        <v>0</v>
      </c>
      <c r="L676" s="10"/>
      <c r="M676" s="5"/>
    </row>
    <row r="677" spans="1:13" ht="30" customHeight="1">
      <c r="A677" s="5"/>
      <c r="B677" s="9"/>
      <c r="C677" s="258" t="s">
        <v>853</v>
      </c>
      <c r="D677" s="242"/>
      <c r="E677" s="242"/>
      <c r="F677" s="242"/>
      <c r="G677" s="257" t="s">
        <v>165</v>
      </c>
      <c r="H677" s="225" t="s">
        <v>166</v>
      </c>
      <c r="I677" s="230">
        <v>242.3</v>
      </c>
      <c r="J677" s="232"/>
      <c r="K677" s="139">
        <f t="shared" si="203"/>
        <v>0</v>
      </c>
      <c r="L677" s="10"/>
      <c r="M677" s="5"/>
    </row>
    <row r="678" spans="1:13" ht="30" customHeight="1">
      <c r="A678" s="5"/>
      <c r="B678" s="9"/>
      <c r="C678" s="258"/>
      <c r="D678" s="242"/>
      <c r="E678" s="242"/>
      <c r="F678" s="242"/>
      <c r="G678" s="257" t="s">
        <v>168</v>
      </c>
      <c r="H678" s="225" t="s">
        <v>169</v>
      </c>
      <c r="I678" s="230">
        <v>8725</v>
      </c>
      <c r="J678" s="232"/>
      <c r="K678" s="139">
        <f t="shared" si="203"/>
        <v>0</v>
      </c>
      <c r="L678" s="10"/>
      <c r="M678" s="5"/>
    </row>
    <row r="679" spans="1:13" ht="30" customHeight="1" thickBot="1">
      <c r="A679" s="5"/>
      <c r="B679" s="9"/>
      <c r="C679" s="258"/>
      <c r="D679" s="242"/>
      <c r="E679" s="242"/>
      <c r="F679" s="242"/>
      <c r="G679" s="257" t="s">
        <v>170</v>
      </c>
      <c r="H679" s="225" t="s">
        <v>166</v>
      </c>
      <c r="I679" s="230">
        <v>242.3</v>
      </c>
      <c r="J679" s="232"/>
      <c r="K679" s="139">
        <f t="shared" si="203"/>
        <v>0</v>
      </c>
      <c r="L679" s="10"/>
      <c r="M679" s="5"/>
    </row>
    <row r="680" spans="1:13" ht="30" customHeight="1" thickBot="1">
      <c r="A680" s="5"/>
      <c r="B680" s="9"/>
      <c r="C680" s="219">
        <v>16.149999999999999</v>
      </c>
      <c r="D680" s="220"/>
      <c r="E680" s="220"/>
      <c r="F680" s="220"/>
      <c r="G680" s="220" t="s">
        <v>854</v>
      </c>
      <c r="H680" s="220"/>
      <c r="I680" s="221"/>
      <c r="J680" s="222"/>
      <c r="K680" s="223"/>
      <c r="L680" s="10"/>
      <c r="M680" s="5"/>
    </row>
    <row r="681" spans="1:13" ht="30" customHeight="1">
      <c r="A681" s="5"/>
      <c r="B681" s="9"/>
      <c r="C681" s="265" t="s">
        <v>855</v>
      </c>
      <c r="D681" s="266"/>
      <c r="E681" s="266"/>
      <c r="F681" s="266"/>
      <c r="G681" s="267" t="s">
        <v>297</v>
      </c>
      <c r="H681" s="268" t="s">
        <v>158</v>
      </c>
      <c r="I681" s="269">
        <v>194</v>
      </c>
      <c r="J681" s="270"/>
      <c r="K681" s="139">
        <f t="shared" si="203"/>
        <v>0</v>
      </c>
      <c r="L681" s="10"/>
      <c r="M681" s="5"/>
    </row>
    <row r="682" spans="1:13" ht="30" customHeight="1">
      <c r="A682" s="5"/>
      <c r="B682" s="9"/>
      <c r="C682" s="258" t="s">
        <v>856</v>
      </c>
      <c r="D682" s="242"/>
      <c r="E682" s="242"/>
      <c r="F682" s="242"/>
      <c r="G682" s="257" t="s">
        <v>840</v>
      </c>
      <c r="H682" s="225" t="s">
        <v>166</v>
      </c>
      <c r="I682" s="230">
        <v>135.69999999999999</v>
      </c>
      <c r="J682" s="232"/>
      <c r="K682" s="139">
        <f t="shared" si="203"/>
        <v>0</v>
      </c>
      <c r="L682" s="10"/>
      <c r="M682" s="5"/>
    </row>
    <row r="683" spans="1:13" ht="30" customHeight="1" thickBot="1">
      <c r="A683" s="5"/>
      <c r="B683" s="9"/>
      <c r="C683" s="258" t="s">
        <v>857</v>
      </c>
      <c r="D683" s="242"/>
      <c r="E683" s="242"/>
      <c r="F683" s="242"/>
      <c r="G683" s="257" t="s">
        <v>858</v>
      </c>
      <c r="H683" s="225" t="s">
        <v>166</v>
      </c>
      <c r="I683" s="230">
        <v>77.3</v>
      </c>
      <c r="J683" s="232"/>
      <c r="K683" s="139">
        <f t="shared" si="203"/>
        <v>0</v>
      </c>
      <c r="L683" s="10"/>
      <c r="M683" s="5"/>
    </row>
    <row r="684" spans="1:13" ht="30" customHeight="1" thickBot="1">
      <c r="A684" s="5"/>
      <c r="B684" s="9"/>
      <c r="C684" s="219">
        <v>16.16</v>
      </c>
      <c r="D684" s="220"/>
      <c r="E684" s="220"/>
      <c r="F684" s="220"/>
      <c r="G684" s="220" t="s">
        <v>300</v>
      </c>
      <c r="H684" s="220"/>
      <c r="I684" s="221"/>
      <c r="J684" s="222"/>
      <c r="K684" s="223"/>
      <c r="L684" s="10"/>
      <c r="M684" s="5"/>
    </row>
    <row r="685" spans="1:13" ht="30" customHeight="1">
      <c r="A685" s="5"/>
      <c r="B685" s="9"/>
      <c r="C685" s="265" t="s">
        <v>853</v>
      </c>
      <c r="D685" s="266"/>
      <c r="E685" s="266"/>
      <c r="F685" s="266"/>
      <c r="G685" s="267" t="s">
        <v>780</v>
      </c>
      <c r="H685" s="268" t="s">
        <v>302</v>
      </c>
      <c r="I685" s="269">
        <v>18442</v>
      </c>
      <c r="J685" s="270"/>
      <c r="K685" s="139">
        <f t="shared" si="203"/>
        <v>0</v>
      </c>
      <c r="L685" s="10"/>
      <c r="M685" s="5"/>
    </row>
    <row r="686" spans="1:13" ht="30" customHeight="1" thickBot="1">
      <c r="A686" s="5"/>
      <c r="B686" s="9"/>
      <c r="C686" s="140" t="s">
        <v>18</v>
      </c>
      <c r="D686" s="159"/>
      <c r="E686" s="159"/>
      <c r="F686" s="159"/>
      <c r="G686" s="162"/>
      <c r="H686" s="161"/>
      <c r="I686" s="249"/>
      <c r="J686" s="143"/>
      <c r="K686" s="345">
        <f>SUM(K648:K685)</f>
        <v>0</v>
      </c>
      <c r="L686" s="10"/>
      <c r="M686" s="5"/>
    </row>
    <row r="687" spans="1:13" ht="30" customHeight="1" thickBot="1">
      <c r="A687" s="5"/>
      <c r="B687" s="9"/>
      <c r="C687" s="132"/>
      <c r="D687" s="133"/>
      <c r="E687" s="133"/>
      <c r="F687" s="133"/>
      <c r="G687" s="133" t="s">
        <v>860</v>
      </c>
      <c r="H687" s="133"/>
      <c r="I687" s="133"/>
      <c r="J687" s="133"/>
      <c r="K687" s="134"/>
      <c r="L687" s="10"/>
      <c r="M687" s="5"/>
    </row>
    <row r="688" spans="1:13" ht="30" customHeight="1" thickBot="1">
      <c r="A688" s="5"/>
      <c r="B688" s="9"/>
      <c r="C688" s="219">
        <v>17.100000000000001</v>
      </c>
      <c r="D688" s="220"/>
      <c r="E688" s="220"/>
      <c r="F688" s="220"/>
      <c r="G688" s="220" t="s">
        <v>93</v>
      </c>
      <c r="H688" s="220"/>
      <c r="I688" s="221"/>
      <c r="J688" s="222"/>
      <c r="K688" s="223"/>
      <c r="L688" s="10"/>
      <c r="M688" s="5"/>
    </row>
    <row r="689" spans="1:13" ht="30" customHeight="1">
      <c r="A689" s="5"/>
      <c r="B689" s="9"/>
      <c r="C689" s="265" t="s">
        <v>859</v>
      </c>
      <c r="D689" s="266"/>
      <c r="E689" s="266"/>
      <c r="F689" s="266"/>
      <c r="G689" s="267" t="s">
        <v>151</v>
      </c>
      <c r="H689" s="277" t="s">
        <v>158</v>
      </c>
      <c r="I689" s="278">
        <v>825.6</v>
      </c>
      <c r="J689" s="227"/>
      <c r="K689" s="139">
        <f t="shared" ref="K689" si="204">J689*I689</f>
        <v>0</v>
      </c>
      <c r="L689" s="10"/>
      <c r="M689" s="5"/>
    </row>
    <row r="690" spans="1:13" ht="30" customHeight="1" thickBot="1">
      <c r="A690" s="5"/>
      <c r="B690" s="9"/>
      <c r="C690" s="283">
        <v>17.2</v>
      </c>
      <c r="D690" s="284"/>
      <c r="E690" s="284"/>
      <c r="F690" s="284"/>
      <c r="G690" s="284" t="s">
        <v>293</v>
      </c>
      <c r="H690" s="284"/>
      <c r="I690" s="285"/>
      <c r="J690" s="286"/>
      <c r="K690" s="287"/>
      <c r="L690" s="10"/>
      <c r="M690" s="5"/>
    </row>
    <row r="691" spans="1:13" ht="30" customHeight="1">
      <c r="A691" s="5"/>
      <c r="B691" s="9"/>
      <c r="C691" s="265" t="s">
        <v>861</v>
      </c>
      <c r="D691" s="266"/>
      <c r="E691" s="266"/>
      <c r="F691" s="266"/>
      <c r="G691" s="267" t="s">
        <v>167</v>
      </c>
      <c r="H691" s="268" t="s">
        <v>166</v>
      </c>
      <c r="I691" s="269">
        <v>63</v>
      </c>
      <c r="J691" s="270"/>
      <c r="K691" s="139">
        <f t="shared" ref="K691:K694" si="205">J691*I691</f>
        <v>0</v>
      </c>
      <c r="L691" s="139"/>
      <c r="M691" s="5"/>
    </row>
    <row r="692" spans="1:13" ht="30" customHeight="1">
      <c r="A692" s="5"/>
      <c r="B692" s="9"/>
      <c r="C692" s="258" t="s">
        <v>862</v>
      </c>
      <c r="D692" s="242"/>
      <c r="E692" s="242"/>
      <c r="F692" s="242"/>
      <c r="G692" s="257" t="s">
        <v>863</v>
      </c>
      <c r="H692" s="225" t="s">
        <v>158</v>
      </c>
      <c r="I692" s="230">
        <v>210</v>
      </c>
      <c r="J692" s="232"/>
      <c r="K692" s="139">
        <f t="shared" si="205"/>
        <v>0</v>
      </c>
      <c r="L692" s="240"/>
      <c r="M692" s="5"/>
    </row>
    <row r="693" spans="1:13" ht="30" customHeight="1">
      <c r="A693" s="5"/>
      <c r="B693" s="9"/>
      <c r="C693" s="258"/>
      <c r="D693" s="242"/>
      <c r="E693" s="242"/>
      <c r="F693" s="242"/>
      <c r="G693" s="257" t="s">
        <v>168</v>
      </c>
      <c r="H693" s="225" t="s">
        <v>169</v>
      </c>
      <c r="I693" s="230">
        <v>2269</v>
      </c>
      <c r="J693" s="232"/>
      <c r="K693" s="139">
        <f t="shared" si="205"/>
        <v>0</v>
      </c>
      <c r="L693" s="240"/>
      <c r="M693" s="5"/>
    </row>
    <row r="694" spans="1:13" ht="30" customHeight="1">
      <c r="A694" s="5"/>
      <c r="B694" s="9"/>
      <c r="C694" s="258"/>
      <c r="D694" s="242"/>
      <c r="E694" s="242"/>
      <c r="F694" s="242"/>
      <c r="G694" s="257" t="s">
        <v>170</v>
      </c>
      <c r="H694" s="225" t="s">
        <v>166</v>
      </c>
      <c r="I694" s="230">
        <v>63</v>
      </c>
      <c r="J694" s="232"/>
      <c r="K694" s="139">
        <f t="shared" si="205"/>
        <v>0</v>
      </c>
      <c r="L694" s="240"/>
      <c r="M694" s="5"/>
    </row>
    <row r="695" spans="1:13" ht="30" customHeight="1" thickBot="1">
      <c r="A695" s="5"/>
      <c r="B695" s="9"/>
      <c r="C695" s="283">
        <v>17.3</v>
      </c>
      <c r="D695" s="284"/>
      <c r="E695" s="284"/>
      <c r="F695" s="284"/>
      <c r="G695" s="284" t="s">
        <v>864</v>
      </c>
      <c r="H695" s="284"/>
      <c r="I695" s="285"/>
      <c r="J695" s="286"/>
      <c r="K695" s="287"/>
      <c r="L695" s="10"/>
      <c r="M695" s="5"/>
    </row>
    <row r="696" spans="1:13" ht="30" customHeight="1">
      <c r="A696" s="5"/>
      <c r="B696" s="9"/>
      <c r="C696" s="265" t="s">
        <v>865</v>
      </c>
      <c r="D696" s="266"/>
      <c r="E696" s="266"/>
      <c r="F696" s="266"/>
      <c r="G696" s="267" t="s">
        <v>202</v>
      </c>
      <c r="H696" s="268" t="s">
        <v>166</v>
      </c>
      <c r="I696" s="269">
        <v>42</v>
      </c>
      <c r="J696" s="270"/>
      <c r="K696" s="139">
        <f t="shared" ref="K696:K698" si="206">J696*I696</f>
        <v>0</v>
      </c>
      <c r="L696" s="10"/>
      <c r="M696" s="5"/>
    </row>
    <row r="697" spans="1:13" ht="30" customHeight="1">
      <c r="A697" s="5"/>
      <c r="B697" s="9"/>
      <c r="C697" s="258" t="s">
        <v>866</v>
      </c>
      <c r="D697" s="242"/>
      <c r="E697" s="242"/>
      <c r="F697" s="242"/>
      <c r="G697" s="257" t="s">
        <v>867</v>
      </c>
      <c r="H697" s="225" t="s">
        <v>166</v>
      </c>
      <c r="I697" s="230">
        <v>63</v>
      </c>
      <c r="J697" s="232"/>
      <c r="K697" s="139">
        <f t="shared" si="206"/>
        <v>0</v>
      </c>
      <c r="L697" s="10"/>
      <c r="M697" s="5"/>
    </row>
    <row r="698" spans="1:13" ht="30" customHeight="1" thickBot="1">
      <c r="A698" s="5"/>
      <c r="B698" s="9"/>
      <c r="C698" s="295"/>
      <c r="D698" s="296"/>
      <c r="E698" s="296"/>
      <c r="F698" s="296"/>
      <c r="G698" s="297" t="s">
        <v>203</v>
      </c>
      <c r="H698" s="298" t="s">
        <v>204</v>
      </c>
      <c r="I698" s="299">
        <v>1659</v>
      </c>
      <c r="J698" s="300"/>
      <c r="K698" s="139">
        <f t="shared" si="206"/>
        <v>0</v>
      </c>
      <c r="L698" s="10"/>
      <c r="M698" s="5"/>
    </row>
    <row r="699" spans="1:13" ht="30" customHeight="1" thickBot="1">
      <c r="A699" s="5"/>
      <c r="B699" s="9"/>
      <c r="C699" s="283">
        <v>17.5</v>
      </c>
      <c r="D699" s="284"/>
      <c r="E699" s="284"/>
      <c r="F699" s="284"/>
      <c r="G699" s="284" t="s">
        <v>868</v>
      </c>
      <c r="H699" s="284"/>
      <c r="I699" s="285"/>
      <c r="J699" s="286"/>
      <c r="K699" s="287"/>
      <c r="L699" s="10"/>
      <c r="M699" s="5"/>
    </row>
    <row r="700" spans="1:13" ht="30" customHeight="1">
      <c r="A700" s="5"/>
      <c r="B700" s="9"/>
      <c r="C700" s="265" t="s">
        <v>869</v>
      </c>
      <c r="D700" s="266"/>
      <c r="E700" s="266"/>
      <c r="F700" s="266"/>
      <c r="G700" s="267" t="s">
        <v>870</v>
      </c>
      <c r="H700" s="268" t="s">
        <v>96</v>
      </c>
      <c r="I700" s="269">
        <v>150</v>
      </c>
      <c r="J700" s="270"/>
      <c r="K700" s="139">
        <f t="shared" ref="K700:K703" si="207">J700*I700</f>
        <v>0</v>
      </c>
      <c r="L700" s="10"/>
      <c r="M700" s="5"/>
    </row>
    <row r="701" spans="1:13" ht="30" customHeight="1">
      <c r="A701" s="5"/>
      <c r="B701" s="9"/>
      <c r="C701" s="258" t="s">
        <v>871</v>
      </c>
      <c r="D701" s="242"/>
      <c r="E701" s="242"/>
      <c r="F701" s="242"/>
      <c r="G701" s="257" t="s">
        <v>872</v>
      </c>
      <c r="H701" s="225" t="s">
        <v>158</v>
      </c>
      <c r="I701" s="230">
        <v>115</v>
      </c>
      <c r="J701" s="232"/>
      <c r="K701" s="139">
        <f t="shared" si="207"/>
        <v>0</v>
      </c>
      <c r="L701" s="10"/>
      <c r="M701" s="5"/>
    </row>
    <row r="702" spans="1:13" ht="30" customHeight="1">
      <c r="A702" s="5"/>
      <c r="B702" s="9"/>
      <c r="C702" s="258" t="s">
        <v>873</v>
      </c>
      <c r="D702" s="242"/>
      <c r="E702" s="242"/>
      <c r="F702" s="242"/>
      <c r="G702" s="257" t="s">
        <v>874</v>
      </c>
      <c r="H702" s="225" t="s">
        <v>158</v>
      </c>
      <c r="I702" s="230">
        <v>95</v>
      </c>
      <c r="J702" s="232"/>
      <c r="K702" s="139">
        <f t="shared" si="207"/>
        <v>0</v>
      </c>
      <c r="L702" s="10"/>
      <c r="M702" s="5"/>
    </row>
    <row r="703" spans="1:13" ht="30" customHeight="1" thickBot="1">
      <c r="A703" s="5"/>
      <c r="B703" s="9"/>
      <c r="C703" s="259" t="s">
        <v>875</v>
      </c>
      <c r="D703" s="260"/>
      <c r="E703" s="260"/>
      <c r="F703" s="260"/>
      <c r="G703" s="261" t="s">
        <v>876</v>
      </c>
      <c r="H703" s="262" t="s">
        <v>152</v>
      </c>
      <c r="I703" s="263">
        <v>104</v>
      </c>
      <c r="J703" s="264"/>
      <c r="K703" s="217">
        <f t="shared" si="207"/>
        <v>0</v>
      </c>
      <c r="L703" s="10"/>
      <c r="M703" s="5"/>
    </row>
    <row r="704" spans="1:13" ht="30" customHeight="1" thickBot="1">
      <c r="A704" s="5"/>
      <c r="B704" s="9"/>
      <c r="C704" s="219">
        <v>17.7</v>
      </c>
      <c r="D704" s="220"/>
      <c r="E704" s="220"/>
      <c r="F704" s="220"/>
      <c r="G704" s="220" t="s">
        <v>877</v>
      </c>
      <c r="H704" s="220"/>
      <c r="I704" s="221"/>
      <c r="J704" s="222"/>
      <c r="K704" s="223"/>
      <c r="L704" s="10"/>
      <c r="M704" s="5"/>
    </row>
    <row r="705" spans="1:13" ht="30" customHeight="1">
      <c r="A705" s="5"/>
      <c r="B705" s="9"/>
      <c r="C705" s="265" t="s">
        <v>878</v>
      </c>
      <c r="D705" s="266"/>
      <c r="E705" s="266"/>
      <c r="F705" s="266"/>
      <c r="G705" s="267" t="s">
        <v>879</v>
      </c>
      <c r="H705" s="268" t="s">
        <v>158</v>
      </c>
      <c r="I705" s="269">
        <v>150</v>
      </c>
      <c r="J705" s="306"/>
      <c r="K705" s="139">
        <f t="shared" ref="K705" si="208">J705*I705</f>
        <v>0</v>
      </c>
      <c r="L705" s="10"/>
      <c r="M705" s="5"/>
    </row>
    <row r="706" spans="1:13" ht="30" customHeight="1" thickBot="1">
      <c r="A706" s="5"/>
      <c r="B706" s="9"/>
      <c r="C706" s="140" t="s">
        <v>18</v>
      </c>
      <c r="D706" s="159"/>
      <c r="E706" s="159"/>
      <c r="F706" s="159"/>
      <c r="G706" s="162"/>
      <c r="H706" s="161"/>
      <c r="I706" s="249"/>
      <c r="J706" s="143"/>
      <c r="K706" s="345">
        <f>SUM(K689:K705)</f>
        <v>0</v>
      </c>
      <c r="L706" s="10"/>
      <c r="M706" s="5"/>
    </row>
    <row r="707" spans="1:13" ht="30" customHeight="1" thickBot="1">
      <c r="A707" s="5"/>
      <c r="B707" s="9"/>
      <c r="C707" s="132"/>
      <c r="D707" s="133"/>
      <c r="E707" s="133"/>
      <c r="F707" s="133"/>
      <c r="G707" s="133" t="s">
        <v>880</v>
      </c>
      <c r="H707" s="133"/>
      <c r="I707" s="133"/>
      <c r="J707" s="133"/>
      <c r="K707" s="134"/>
      <c r="L707" s="10"/>
      <c r="M707" s="5"/>
    </row>
    <row r="708" spans="1:13" ht="30" customHeight="1" thickBot="1">
      <c r="A708" s="5"/>
      <c r="B708" s="9"/>
      <c r="C708" s="219">
        <v>18.100000000000001</v>
      </c>
      <c r="D708" s="220"/>
      <c r="E708" s="220"/>
      <c r="F708" s="220"/>
      <c r="G708" s="220" t="s">
        <v>881</v>
      </c>
      <c r="H708" s="220"/>
      <c r="I708" s="221"/>
      <c r="J708" s="222"/>
      <c r="K708" s="223"/>
      <c r="L708" s="10"/>
      <c r="M708" s="5"/>
    </row>
    <row r="709" spans="1:13" ht="66">
      <c r="A709" s="5"/>
      <c r="B709" s="9"/>
      <c r="C709" s="265" t="s">
        <v>882</v>
      </c>
      <c r="D709" s="266"/>
      <c r="E709" s="266"/>
      <c r="F709" s="266"/>
      <c r="G709" s="267" t="s">
        <v>883</v>
      </c>
      <c r="H709" s="277" t="s">
        <v>106</v>
      </c>
      <c r="I709" s="278">
        <v>1</v>
      </c>
      <c r="J709" s="227"/>
      <c r="K709" s="139">
        <f t="shared" ref="K709:K720" si="209">J709*I709</f>
        <v>0</v>
      </c>
      <c r="L709" s="10"/>
      <c r="M709" s="5"/>
    </row>
    <row r="710" spans="1:13" ht="30" customHeight="1">
      <c r="A710" s="5"/>
      <c r="B710" s="9"/>
      <c r="C710" s="265" t="s">
        <v>884</v>
      </c>
      <c r="D710" s="266"/>
      <c r="E710" s="266"/>
      <c r="F710" s="266"/>
      <c r="G710" s="267" t="s">
        <v>885</v>
      </c>
      <c r="H710" s="277" t="s">
        <v>106</v>
      </c>
      <c r="I710" s="278">
        <v>8</v>
      </c>
      <c r="J710" s="227"/>
      <c r="K710" s="139">
        <f t="shared" si="209"/>
        <v>0</v>
      </c>
      <c r="L710" s="10"/>
      <c r="M710" s="5"/>
    </row>
    <row r="711" spans="1:13" ht="66">
      <c r="A711" s="5"/>
      <c r="B711" s="9"/>
      <c r="C711" s="265" t="s">
        <v>886</v>
      </c>
      <c r="D711" s="266"/>
      <c r="E711" s="266"/>
      <c r="F711" s="266"/>
      <c r="G711" s="267" t="s">
        <v>887</v>
      </c>
      <c r="H711" s="277" t="s">
        <v>106</v>
      </c>
      <c r="I711" s="278">
        <v>2</v>
      </c>
      <c r="J711" s="227"/>
      <c r="K711" s="139">
        <f t="shared" si="209"/>
        <v>0</v>
      </c>
      <c r="L711" s="10"/>
      <c r="M711" s="5"/>
    </row>
    <row r="712" spans="1:13" ht="30" customHeight="1">
      <c r="A712" s="5"/>
      <c r="B712" s="9"/>
      <c r="C712" s="265" t="s">
        <v>888</v>
      </c>
      <c r="D712" s="266"/>
      <c r="E712" s="266"/>
      <c r="F712" s="266"/>
      <c r="G712" s="267" t="s">
        <v>889</v>
      </c>
      <c r="H712" s="277" t="s">
        <v>106</v>
      </c>
      <c r="I712" s="278">
        <v>2</v>
      </c>
      <c r="J712" s="227"/>
      <c r="K712" s="139">
        <f t="shared" si="209"/>
        <v>0</v>
      </c>
      <c r="L712" s="10"/>
      <c r="M712" s="5"/>
    </row>
    <row r="713" spans="1:13" ht="30" customHeight="1">
      <c r="A713" s="5"/>
      <c r="B713" s="9"/>
      <c r="C713" s="265" t="s">
        <v>890</v>
      </c>
      <c r="D713" s="266"/>
      <c r="E713" s="266"/>
      <c r="F713" s="266"/>
      <c r="G713" s="267" t="s">
        <v>891</v>
      </c>
      <c r="H713" s="277" t="s">
        <v>152</v>
      </c>
      <c r="I713" s="278">
        <v>25</v>
      </c>
      <c r="J713" s="227"/>
      <c r="K713" s="139">
        <f t="shared" si="209"/>
        <v>0</v>
      </c>
      <c r="L713" s="10"/>
      <c r="M713" s="5"/>
    </row>
    <row r="714" spans="1:13" ht="39.6">
      <c r="A714" s="5"/>
      <c r="B714" s="9"/>
      <c r="C714" s="265" t="s">
        <v>892</v>
      </c>
      <c r="D714" s="266"/>
      <c r="E714" s="266"/>
      <c r="F714" s="266"/>
      <c r="G714" s="267" t="s">
        <v>893</v>
      </c>
      <c r="H714" s="277" t="s">
        <v>106</v>
      </c>
      <c r="I714" s="278">
        <v>1</v>
      </c>
      <c r="J714" s="227"/>
      <c r="K714" s="139">
        <f t="shared" si="209"/>
        <v>0</v>
      </c>
      <c r="L714" s="10"/>
      <c r="M714" s="5"/>
    </row>
    <row r="715" spans="1:13" ht="30" customHeight="1">
      <c r="A715" s="5"/>
      <c r="B715" s="9"/>
      <c r="C715" s="265" t="s">
        <v>894</v>
      </c>
      <c r="D715" s="266"/>
      <c r="E715" s="266"/>
      <c r="F715" s="266"/>
      <c r="G715" s="267" t="s">
        <v>895</v>
      </c>
      <c r="H715" s="277" t="s">
        <v>106</v>
      </c>
      <c r="I715" s="278">
        <v>1</v>
      </c>
      <c r="J715" s="227"/>
      <c r="K715" s="139">
        <f t="shared" si="209"/>
        <v>0</v>
      </c>
      <c r="L715" s="10"/>
      <c r="M715" s="5"/>
    </row>
    <row r="716" spans="1:13" ht="30" customHeight="1">
      <c r="A716" s="5"/>
      <c r="B716" s="9"/>
      <c r="C716" s="265" t="s">
        <v>896</v>
      </c>
      <c r="D716" s="266"/>
      <c r="E716" s="266"/>
      <c r="F716" s="266"/>
      <c r="G716" s="267" t="s">
        <v>897</v>
      </c>
      <c r="H716" s="277" t="s">
        <v>106</v>
      </c>
      <c r="I716" s="278">
        <v>1</v>
      </c>
      <c r="J716" s="227"/>
      <c r="K716" s="139">
        <f t="shared" si="209"/>
        <v>0</v>
      </c>
      <c r="L716" s="10"/>
      <c r="M716" s="5"/>
    </row>
    <row r="717" spans="1:13" ht="30" customHeight="1">
      <c r="A717" s="5"/>
      <c r="B717" s="9"/>
      <c r="C717" s="265" t="s">
        <v>898</v>
      </c>
      <c r="D717" s="266"/>
      <c r="E717" s="266"/>
      <c r="F717" s="266"/>
      <c r="G717" s="267" t="s">
        <v>899</v>
      </c>
      <c r="H717" s="277" t="s">
        <v>106</v>
      </c>
      <c r="I717" s="278">
        <v>1</v>
      </c>
      <c r="J717" s="227"/>
      <c r="K717" s="139">
        <f t="shared" si="209"/>
        <v>0</v>
      </c>
      <c r="L717" s="10"/>
      <c r="M717" s="5"/>
    </row>
    <row r="718" spans="1:13" ht="30" customHeight="1">
      <c r="A718" s="5"/>
      <c r="B718" s="9"/>
      <c r="C718" s="265" t="s">
        <v>900</v>
      </c>
      <c r="D718" s="266"/>
      <c r="E718" s="266"/>
      <c r="F718" s="266"/>
      <c r="G718" s="267" t="s">
        <v>901</v>
      </c>
      <c r="H718" s="277" t="s">
        <v>106</v>
      </c>
      <c r="I718" s="278">
        <v>6</v>
      </c>
      <c r="J718" s="227"/>
      <c r="K718" s="139">
        <f t="shared" si="209"/>
        <v>0</v>
      </c>
      <c r="L718" s="10"/>
      <c r="M718" s="5"/>
    </row>
    <row r="719" spans="1:13" ht="26.4">
      <c r="A719" s="5"/>
      <c r="B719" s="9"/>
      <c r="C719" s="265" t="s">
        <v>902</v>
      </c>
      <c r="D719" s="266"/>
      <c r="E719" s="266"/>
      <c r="F719" s="266"/>
      <c r="G719" s="267" t="s">
        <v>903</v>
      </c>
      <c r="H719" s="277" t="s">
        <v>147</v>
      </c>
      <c r="I719" s="278">
        <v>12</v>
      </c>
      <c r="J719" s="227"/>
      <c r="K719" s="139">
        <f t="shared" si="209"/>
        <v>0</v>
      </c>
      <c r="L719" s="10"/>
      <c r="M719" s="5"/>
    </row>
    <row r="720" spans="1:13" ht="40.200000000000003" thickBot="1">
      <c r="A720" s="5"/>
      <c r="B720" s="9"/>
      <c r="C720" s="258" t="s">
        <v>904</v>
      </c>
      <c r="D720" s="242"/>
      <c r="E720" s="242"/>
      <c r="F720" s="242"/>
      <c r="G720" s="257" t="s">
        <v>905</v>
      </c>
      <c r="H720" s="225" t="s">
        <v>106</v>
      </c>
      <c r="I720" s="230">
        <v>4</v>
      </c>
      <c r="J720" s="227"/>
      <c r="K720" s="139">
        <f t="shared" si="209"/>
        <v>0</v>
      </c>
      <c r="L720" s="10"/>
      <c r="M720" s="5"/>
    </row>
    <row r="721" spans="1:13" ht="30" customHeight="1" thickBot="1">
      <c r="A721" s="5"/>
      <c r="B721" s="9"/>
      <c r="C721" s="219">
        <v>18.2</v>
      </c>
      <c r="D721" s="220"/>
      <c r="E721" s="220"/>
      <c r="F721" s="220"/>
      <c r="G721" s="220" t="s">
        <v>906</v>
      </c>
      <c r="H721" s="220"/>
      <c r="I721" s="221"/>
      <c r="J721" s="222"/>
      <c r="K721" s="223"/>
      <c r="L721" s="10"/>
      <c r="M721" s="5"/>
    </row>
    <row r="722" spans="1:13" ht="92.4">
      <c r="A722" s="5"/>
      <c r="B722" s="9"/>
      <c r="C722" s="265" t="s">
        <v>907</v>
      </c>
      <c r="D722" s="266"/>
      <c r="E722" s="266"/>
      <c r="F722" s="266"/>
      <c r="G722" s="267" t="s">
        <v>908</v>
      </c>
      <c r="H722" s="277" t="s">
        <v>106</v>
      </c>
      <c r="I722" s="278">
        <v>1</v>
      </c>
      <c r="J722" s="227"/>
      <c r="K722" s="139">
        <f t="shared" ref="K722:K725" si="210">J722*I722</f>
        <v>0</v>
      </c>
      <c r="L722" s="10"/>
      <c r="M722" s="5"/>
    </row>
    <row r="723" spans="1:13" ht="39.6">
      <c r="A723" s="5"/>
      <c r="B723" s="9"/>
      <c r="C723" s="265" t="s">
        <v>909</v>
      </c>
      <c r="D723" s="266"/>
      <c r="E723" s="266"/>
      <c r="F723" s="266"/>
      <c r="G723" s="267" t="s">
        <v>910</v>
      </c>
      <c r="H723" s="277" t="s">
        <v>152</v>
      </c>
      <c r="I723" s="278">
        <v>15</v>
      </c>
      <c r="J723" s="227"/>
      <c r="K723" s="139">
        <f t="shared" si="210"/>
        <v>0</v>
      </c>
      <c r="L723" s="10"/>
      <c r="M723" s="5"/>
    </row>
    <row r="724" spans="1:13" ht="52.8">
      <c r="A724" s="5"/>
      <c r="B724" s="9"/>
      <c r="C724" s="265" t="s">
        <v>911</v>
      </c>
      <c r="D724" s="266"/>
      <c r="E724" s="266"/>
      <c r="F724" s="266"/>
      <c r="G724" s="267" t="s">
        <v>912</v>
      </c>
      <c r="H724" s="277" t="s">
        <v>106</v>
      </c>
      <c r="I724" s="278">
        <v>2</v>
      </c>
      <c r="J724" s="227"/>
      <c r="K724" s="139">
        <f t="shared" si="210"/>
        <v>0</v>
      </c>
      <c r="L724" s="10"/>
      <c r="M724" s="5"/>
    </row>
    <row r="725" spans="1:13" ht="40.200000000000003" thickBot="1">
      <c r="A725" s="5"/>
      <c r="B725" s="9"/>
      <c r="C725" s="265" t="s">
        <v>913</v>
      </c>
      <c r="D725" s="266"/>
      <c r="E725" s="266"/>
      <c r="F725" s="266"/>
      <c r="G725" s="267" t="s">
        <v>914</v>
      </c>
      <c r="H725" s="277" t="s">
        <v>106</v>
      </c>
      <c r="I725" s="278">
        <v>2</v>
      </c>
      <c r="J725" s="227"/>
      <c r="K725" s="139">
        <f t="shared" si="210"/>
        <v>0</v>
      </c>
      <c r="L725" s="10"/>
      <c r="M725" s="5"/>
    </row>
    <row r="726" spans="1:13" ht="30" customHeight="1" thickBot="1">
      <c r="A726" s="5"/>
      <c r="B726" s="9"/>
      <c r="C726" s="219" t="s">
        <v>915</v>
      </c>
      <c r="D726" s="220"/>
      <c r="E726" s="220"/>
      <c r="F726" s="220"/>
      <c r="G726" s="220" t="s">
        <v>916</v>
      </c>
      <c r="H726" s="220"/>
      <c r="I726" s="221"/>
      <c r="J726" s="222"/>
      <c r="K726" s="223"/>
      <c r="L726" s="10"/>
      <c r="M726" s="5"/>
    </row>
    <row r="727" spans="1:13" ht="118.8">
      <c r="A727" s="5"/>
      <c r="B727" s="9"/>
      <c r="C727" s="265" t="s">
        <v>917</v>
      </c>
      <c r="D727" s="266"/>
      <c r="E727" s="266"/>
      <c r="F727" s="266"/>
      <c r="G727" s="267" t="s">
        <v>918</v>
      </c>
      <c r="H727" s="277" t="s">
        <v>106</v>
      </c>
      <c r="I727" s="278">
        <v>1</v>
      </c>
      <c r="J727" s="227"/>
      <c r="K727" s="139">
        <f t="shared" ref="K727:K729" si="211">J727*I727</f>
        <v>0</v>
      </c>
      <c r="L727" s="10"/>
      <c r="M727" s="5"/>
    </row>
    <row r="728" spans="1:13" ht="52.8">
      <c r="A728" s="5"/>
      <c r="B728" s="9"/>
      <c r="C728" s="265" t="s">
        <v>919</v>
      </c>
      <c r="D728" s="266"/>
      <c r="E728" s="266"/>
      <c r="F728" s="266"/>
      <c r="G728" s="267" t="s">
        <v>920</v>
      </c>
      <c r="H728" s="277" t="s">
        <v>106</v>
      </c>
      <c r="I728" s="278">
        <v>1</v>
      </c>
      <c r="J728" s="227"/>
      <c r="K728" s="139">
        <f t="shared" si="211"/>
        <v>0</v>
      </c>
      <c r="L728" s="10"/>
      <c r="M728" s="5"/>
    </row>
    <row r="729" spans="1:13" ht="39.6">
      <c r="A729" s="5"/>
      <c r="B729" s="9"/>
      <c r="C729" s="265" t="s">
        <v>921</v>
      </c>
      <c r="D729" s="266"/>
      <c r="E729" s="266"/>
      <c r="F729" s="266"/>
      <c r="G729" s="267" t="s">
        <v>922</v>
      </c>
      <c r="H729" s="277" t="s">
        <v>106</v>
      </c>
      <c r="I729" s="278">
        <v>1</v>
      </c>
      <c r="J729" s="227"/>
      <c r="K729" s="139">
        <f t="shared" si="211"/>
        <v>0</v>
      </c>
      <c r="L729" s="10"/>
      <c r="M729" s="5"/>
    </row>
    <row r="730" spans="1:13" ht="30" customHeight="1" thickBot="1">
      <c r="A730" s="5"/>
      <c r="B730" s="9"/>
      <c r="C730" s="140" t="s">
        <v>18</v>
      </c>
      <c r="D730" s="159"/>
      <c r="E730" s="159"/>
      <c r="F730" s="159"/>
      <c r="G730" s="162"/>
      <c r="H730" s="161"/>
      <c r="I730" s="249"/>
      <c r="J730" s="143"/>
      <c r="K730" s="345">
        <f>SUM(K709:K729)</f>
        <v>0</v>
      </c>
      <c r="L730" s="10"/>
      <c r="M730" s="5"/>
    </row>
    <row r="731" spans="1:13" ht="30" customHeight="1" thickBot="1">
      <c r="A731" s="5"/>
      <c r="B731" s="9"/>
      <c r="C731" s="132"/>
      <c r="D731" s="133"/>
      <c r="E731" s="133"/>
      <c r="F731" s="133"/>
      <c r="G731" s="133" t="s">
        <v>923</v>
      </c>
      <c r="H731" s="133"/>
      <c r="I731" s="133"/>
      <c r="J731" s="133"/>
      <c r="K731" s="134"/>
      <c r="L731" s="10"/>
      <c r="M731" s="5"/>
    </row>
    <row r="732" spans="1:13" ht="30" customHeight="1" thickBot="1">
      <c r="A732" s="5"/>
      <c r="B732" s="9"/>
      <c r="C732" s="219">
        <v>19.100000000000001</v>
      </c>
      <c r="D732" s="220"/>
      <c r="E732" s="220"/>
      <c r="F732" s="220"/>
      <c r="G732" s="220" t="s">
        <v>93</v>
      </c>
      <c r="H732" s="220"/>
      <c r="I732" s="221"/>
      <c r="J732" s="222"/>
      <c r="K732" s="223"/>
      <c r="L732" s="10"/>
      <c r="M732" s="5"/>
    </row>
    <row r="733" spans="1:13" ht="30.6" customHeight="1">
      <c r="A733" s="5"/>
      <c r="B733" s="9"/>
      <c r="C733" s="265" t="s">
        <v>924</v>
      </c>
      <c r="D733" s="266"/>
      <c r="E733" s="266"/>
      <c r="F733" s="266"/>
      <c r="G733" s="267" t="s">
        <v>151</v>
      </c>
      <c r="H733" s="277" t="s">
        <v>158</v>
      </c>
      <c r="I733" s="278">
        <v>626</v>
      </c>
      <c r="J733" s="227"/>
      <c r="K733" s="139">
        <f t="shared" ref="K733:K736" si="212">J733*I733</f>
        <v>0</v>
      </c>
      <c r="L733" s="10"/>
      <c r="M733" s="5"/>
    </row>
    <row r="734" spans="1:13" ht="30.6" customHeight="1">
      <c r="A734" s="5"/>
      <c r="B734" s="9"/>
      <c r="C734" s="265" t="s">
        <v>925</v>
      </c>
      <c r="D734" s="266"/>
      <c r="E734" s="266"/>
      <c r="F734" s="266"/>
      <c r="G734" s="267" t="s">
        <v>926</v>
      </c>
      <c r="H734" s="277" t="s">
        <v>158</v>
      </c>
      <c r="I734" s="278">
        <v>626</v>
      </c>
      <c r="J734" s="227"/>
      <c r="K734" s="139">
        <f t="shared" si="212"/>
        <v>0</v>
      </c>
      <c r="L734" s="10"/>
      <c r="M734" s="5"/>
    </row>
    <row r="735" spans="1:13" ht="30.6" customHeight="1">
      <c r="A735" s="5"/>
      <c r="B735" s="9"/>
      <c r="C735" s="265" t="s">
        <v>927</v>
      </c>
      <c r="D735" s="266"/>
      <c r="E735" s="266"/>
      <c r="F735" s="266"/>
      <c r="G735" s="267" t="s">
        <v>928</v>
      </c>
      <c r="H735" s="277" t="s">
        <v>152</v>
      </c>
      <c r="I735" s="278">
        <v>266</v>
      </c>
      <c r="J735" s="227"/>
      <c r="K735" s="139">
        <f t="shared" si="212"/>
        <v>0</v>
      </c>
      <c r="L735" s="10"/>
      <c r="M735" s="5"/>
    </row>
    <row r="736" spans="1:13" ht="30.6" customHeight="1" thickBot="1">
      <c r="A736" s="5"/>
      <c r="B736" s="9"/>
      <c r="C736" s="265" t="s">
        <v>929</v>
      </c>
      <c r="D736" s="266"/>
      <c r="E736" s="266"/>
      <c r="F736" s="266"/>
      <c r="G736" s="267" t="s">
        <v>930</v>
      </c>
      <c r="H736" s="277" t="s">
        <v>152</v>
      </c>
      <c r="I736" s="278">
        <v>266</v>
      </c>
      <c r="J736" s="227"/>
      <c r="K736" s="139">
        <f t="shared" si="212"/>
        <v>0</v>
      </c>
      <c r="L736" s="10"/>
      <c r="M736" s="5"/>
    </row>
    <row r="737" spans="1:13" ht="30" customHeight="1" thickBot="1">
      <c r="A737" s="5"/>
      <c r="B737" s="9"/>
      <c r="C737" s="219">
        <v>19.2</v>
      </c>
      <c r="D737" s="220"/>
      <c r="E737" s="220"/>
      <c r="F737" s="220"/>
      <c r="G737" s="220" t="s">
        <v>293</v>
      </c>
      <c r="H737" s="220"/>
      <c r="I737" s="221"/>
      <c r="J737" s="222"/>
      <c r="K737" s="223"/>
      <c r="L737" s="10"/>
      <c r="M737" s="5"/>
    </row>
    <row r="738" spans="1:13" ht="26.4">
      <c r="A738" s="5"/>
      <c r="B738" s="9"/>
      <c r="C738" s="265" t="s">
        <v>931</v>
      </c>
      <c r="D738" s="266"/>
      <c r="E738" s="266"/>
      <c r="F738" s="266"/>
      <c r="G738" s="267" t="s">
        <v>167</v>
      </c>
      <c r="H738" s="277" t="s">
        <v>166</v>
      </c>
      <c r="I738" s="278">
        <v>842</v>
      </c>
      <c r="J738" s="227"/>
      <c r="K738" s="139">
        <f t="shared" ref="K738:K740" si="213">J738*I738</f>
        <v>0</v>
      </c>
      <c r="L738" s="10"/>
      <c r="M738" s="5"/>
    </row>
    <row r="739" spans="1:13" ht="30" customHeight="1">
      <c r="A739" s="5"/>
      <c r="B739" s="9"/>
      <c r="C739" s="265"/>
      <c r="D739" s="266"/>
      <c r="E739" s="266"/>
      <c r="F739" s="266"/>
      <c r="G739" s="267" t="s">
        <v>168</v>
      </c>
      <c r="H739" s="277" t="s">
        <v>169</v>
      </c>
      <c r="I739" s="278">
        <v>30320</v>
      </c>
      <c r="J739" s="227"/>
      <c r="K739" s="139">
        <f t="shared" si="213"/>
        <v>0</v>
      </c>
      <c r="L739" s="10"/>
      <c r="M739" s="5"/>
    </row>
    <row r="740" spans="1:13" ht="16.2" thickBot="1">
      <c r="A740" s="5"/>
      <c r="B740" s="9"/>
      <c r="C740" s="265"/>
      <c r="D740" s="266"/>
      <c r="E740" s="266"/>
      <c r="F740" s="266"/>
      <c r="G740" s="267" t="s">
        <v>170</v>
      </c>
      <c r="H740" s="277" t="s">
        <v>166</v>
      </c>
      <c r="I740" s="278">
        <v>842</v>
      </c>
      <c r="J740" s="227"/>
      <c r="K740" s="139">
        <f t="shared" si="213"/>
        <v>0</v>
      </c>
      <c r="L740" s="10"/>
      <c r="M740" s="5"/>
    </row>
    <row r="741" spans="1:13" ht="30" customHeight="1" thickBot="1">
      <c r="A741" s="5"/>
      <c r="B741" s="9"/>
      <c r="C741" s="219">
        <v>19.3</v>
      </c>
      <c r="D741" s="220"/>
      <c r="E741" s="220"/>
      <c r="F741" s="220"/>
      <c r="G741" s="220" t="s">
        <v>864</v>
      </c>
      <c r="H741" s="220"/>
      <c r="I741" s="221"/>
      <c r="J741" s="222"/>
      <c r="K741" s="223"/>
      <c r="L741" s="10"/>
      <c r="M741" s="5"/>
    </row>
    <row r="742" spans="1:13" ht="26.4">
      <c r="A742" s="5"/>
      <c r="B742" s="9"/>
      <c r="C742" s="265" t="s">
        <v>932</v>
      </c>
      <c r="D742" s="266"/>
      <c r="E742" s="266"/>
      <c r="F742" s="266"/>
      <c r="G742" s="267" t="s">
        <v>867</v>
      </c>
      <c r="H742" s="277" t="s">
        <v>166</v>
      </c>
      <c r="I742" s="278">
        <v>93</v>
      </c>
      <c r="J742" s="227"/>
      <c r="K742" s="139">
        <f t="shared" ref="K742:K743" si="214">J742*I742</f>
        <v>0</v>
      </c>
      <c r="L742" s="10"/>
      <c r="M742" s="5"/>
    </row>
    <row r="743" spans="1:13" ht="30" customHeight="1" thickBot="1">
      <c r="A743" s="5"/>
      <c r="B743" s="9"/>
      <c r="C743" s="265"/>
      <c r="D743" s="266"/>
      <c r="E743" s="266"/>
      <c r="F743" s="266"/>
      <c r="G743" s="267" t="s">
        <v>203</v>
      </c>
      <c r="H743" s="277" t="s">
        <v>204</v>
      </c>
      <c r="I743" s="278">
        <v>1832.1</v>
      </c>
      <c r="J743" s="227"/>
      <c r="K743" s="139">
        <f t="shared" si="214"/>
        <v>0</v>
      </c>
      <c r="L743" s="10"/>
      <c r="M743" s="5"/>
    </row>
    <row r="744" spans="1:13" ht="30" customHeight="1" thickBot="1">
      <c r="A744" s="5"/>
      <c r="B744" s="9"/>
      <c r="C744" s="219">
        <v>19.399999999999999</v>
      </c>
      <c r="D744" s="220"/>
      <c r="E744" s="220"/>
      <c r="F744" s="220"/>
      <c r="G744" s="220" t="s">
        <v>933</v>
      </c>
      <c r="H744" s="220"/>
      <c r="I744" s="221"/>
      <c r="J744" s="222"/>
      <c r="K744" s="223"/>
      <c r="L744" s="10"/>
      <c r="M744" s="5"/>
    </row>
    <row r="745" spans="1:13" ht="15.6">
      <c r="A745" s="5"/>
      <c r="B745" s="9"/>
      <c r="C745" s="265" t="s">
        <v>934</v>
      </c>
      <c r="D745" s="266"/>
      <c r="E745" s="266"/>
      <c r="F745" s="266"/>
      <c r="G745" s="267" t="s">
        <v>935</v>
      </c>
      <c r="H745" s="277" t="s">
        <v>166</v>
      </c>
      <c r="I745" s="278">
        <v>39</v>
      </c>
      <c r="J745" s="227"/>
      <c r="K745" s="139">
        <f t="shared" ref="K745:K749" si="215">J745*I745</f>
        <v>0</v>
      </c>
      <c r="L745" s="10"/>
      <c r="M745" s="5"/>
    </row>
    <row r="746" spans="1:13" ht="30" customHeight="1">
      <c r="A746" s="5"/>
      <c r="B746" s="9"/>
      <c r="C746" s="265" t="s">
        <v>936</v>
      </c>
      <c r="D746" s="266"/>
      <c r="E746" s="266"/>
      <c r="F746" s="266"/>
      <c r="G746" s="267" t="s">
        <v>937</v>
      </c>
      <c r="H746" s="277" t="s">
        <v>166</v>
      </c>
      <c r="I746" s="278">
        <v>17</v>
      </c>
      <c r="J746" s="227"/>
      <c r="K746" s="139">
        <f t="shared" si="215"/>
        <v>0</v>
      </c>
      <c r="L746" s="10"/>
      <c r="M746" s="5"/>
    </row>
    <row r="747" spans="1:13" ht="30" customHeight="1">
      <c r="A747" s="5"/>
      <c r="B747" s="9"/>
      <c r="C747" s="265" t="s">
        <v>938</v>
      </c>
      <c r="D747" s="266"/>
      <c r="E747" s="266"/>
      <c r="F747" s="266"/>
      <c r="G747" s="267" t="s">
        <v>939</v>
      </c>
      <c r="H747" s="277" t="s">
        <v>166</v>
      </c>
      <c r="I747" s="278">
        <v>19</v>
      </c>
      <c r="J747" s="227"/>
      <c r="K747" s="139">
        <f t="shared" si="215"/>
        <v>0</v>
      </c>
      <c r="L747" s="10"/>
      <c r="M747" s="5"/>
    </row>
    <row r="748" spans="1:13" ht="26.4">
      <c r="A748" s="5"/>
      <c r="B748" s="9"/>
      <c r="C748" s="265" t="s">
        <v>940</v>
      </c>
      <c r="D748" s="266"/>
      <c r="E748" s="266"/>
      <c r="F748" s="266"/>
      <c r="G748" s="267" t="s">
        <v>941</v>
      </c>
      <c r="H748" s="277" t="s">
        <v>152</v>
      </c>
      <c r="I748" s="278">
        <v>24</v>
      </c>
      <c r="J748" s="227"/>
      <c r="K748" s="139">
        <f t="shared" si="215"/>
        <v>0</v>
      </c>
      <c r="L748" s="10"/>
      <c r="M748" s="5"/>
    </row>
    <row r="749" spans="1:13" ht="30" customHeight="1" thickBot="1">
      <c r="A749" s="5"/>
      <c r="B749" s="9"/>
      <c r="C749" s="265" t="s">
        <v>942</v>
      </c>
      <c r="D749" s="266"/>
      <c r="E749" s="266"/>
      <c r="F749" s="266"/>
      <c r="G749" s="267" t="s">
        <v>943</v>
      </c>
      <c r="H749" s="277" t="s">
        <v>166</v>
      </c>
      <c r="I749" s="278">
        <v>23</v>
      </c>
      <c r="J749" s="227"/>
      <c r="K749" s="139">
        <f t="shared" si="215"/>
        <v>0</v>
      </c>
      <c r="L749" s="10"/>
      <c r="M749" s="5"/>
    </row>
    <row r="750" spans="1:13" ht="30" customHeight="1" thickBot="1">
      <c r="A750" s="5"/>
      <c r="B750" s="9"/>
      <c r="C750" s="219">
        <v>19.5</v>
      </c>
      <c r="D750" s="220"/>
      <c r="E750" s="220"/>
      <c r="F750" s="220"/>
      <c r="G750" s="220" t="s">
        <v>300</v>
      </c>
      <c r="H750" s="220"/>
      <c r="I750" s="221"/>
      <c r="J750" s="222"/>
      <c r="K750" s="223"/>
      <c r="L750" s="10"/>
      <c r="M750" s="5"/>
    </row>
    <row r="751" spans="1:13" ht="16.2" thickBot="1">
      <c r="A751" s="5"/>
      <c r="B751" s="9"/>
      <c r="C751" s="265" t="s">
        <v>944</v>
      </c>
      <c r="D751" s="266"/>
      <c r="E751" s="266"/>
      <c r="F751" s="266"/>
      <c r="G751" s="267" t="s">
        <v>780</v>
      </c>
      <c r="H751" s="277" t="s">
        <v>302</v>
      </c>
      <c r="I751" s="278">
        <v>6259</v>
      </c>
      <c r="J751" s="227"/>
      <c r="K751" s="139">
        <f t="shared" ref="K751" si="216">J751*I751</f>
        <v>0</v>
      </c>
      <c r="L751" s="10"/>
      <c r="M751" s="5"/>
    </row>
    <row r="752" spans="1:13" ht="30" customHeight="1" thickBot="1">
      <c r="A752" s="5"/>
      <c r="B752" s="9"/>
      <c r="C752" s="219">
        <v>19.600000000000001</v>
      </c>
      <c r="D752" s="220"/>
      <c r="E752" s="220"/>
      <c r="F752" s="220"/>
      <c r="G752" s="220" t="s">
        <v>945</v>
      </c>
      <c r="H752" s="220"/>
      <c r="I752" s="221"/>
      <c r="J752" s="222"/>
      <c r="K752" s="223"/>
      <c r="L752" s="10"/>
      <c r="M752" s="5"/>
    </row>
    <row r="753" spans="1:13" ht="15.6">
      <c r="A753" s="5"/>
      <c r="B753" s="9"/>
      <c r="C753" s="265" t="s">
        <v>946</v>
      </c>
      <c r="D753" s="266"/>
      <c r="E753" s="266"/>
      <c r="F753" s="266"/>
      <c r="G753" s="267" t="s">
        <v>947</v>
      </c>
      <c r="H753" s="277" t="s">
        <v>166</v>
      </c>
      <c r="I753" s="278">
        <v>12</v>
      </c>
      <c r="J753" s="227"/>
      <c r="K753" s="139">
        <f t="shared" ref="K753" si="217">J753*I753</f>
        <v>0</v>
      </c>
      <c r="L753" s="10"/>
      <c r="M753" s="5"/>
    </row>
    <row r="754" spans="1:13" ht="30" customHeight="1" thickBot="1">
      <c r="A754" s="5"/>
      <c r="B754" s="9"/>
      <c r="C754" s="140" t="s">
        <v>18</v>
      </c>
      <c r="D754" s="159"/>
      <c r="E754" s="159"/>
      <c r="F754" s="159"/>
      <c r="G754" s="162"/>
      <c r="H754" s="161"/>
      <c r="I754" s="249"/>
      <c r="J754" s="143"/>
      <c r="K754" s="345">
        <f>SUM(K733:K753)</f>
        <v>0</v>
      </c>
      <c r="L754" s="10"/>
      <c r="M754" s="5"/>
    </row>
    <row r="755" spans="1:13" ht="30" customHeight="1" thickBot="1">
      <c r="A755" s="5"/>
      <c r="B755" s="9"/>
      <c r="C755" s="132"/>
      <c r="D755" s="133"/>
      <c r="E755" s="133"/>
      <c r="F755" s="133"/>
      <c r="G755" s="133" t="s">
        <v>948</v>
      </c>
      <c r="H755" s="133"/>
      <c r="I755" s="133"/>
      <c r="J755" s="133"/>
      <c r="K755" s="134"/>
      <c r="L755" s="10"/>
      <c r="M755" s="5"/>
    </row>
    <row r="756" spans="1:13" ht="30" customHeight="1" thickBot="1">
      <c r="A756" s="5"/>
      <c r="B756" s="9"/>
      <c r="C756" s="219">
        <v>20.100000000000001</v>
      </c>
      <c r="D756" s="220"/>
      <c r="E756" s="220"/>
      <c r="F756" s="220"/>
      <c r="G756" s="220" t="s">
        <v>93</v>
      </c>
      <c r="H756" s="220"/>
      <c r="I756" s="221"/>
      <c r="J756" s="222"/>
      <c r="K756" s="223"/>
      <c r="L756" s="10"/>
      <c r="M756" s="5"/>
    </row>
    <row r="757" spans="1:13" ht="15.6">
      <c r="A757" s="5"/>
      <c r="B757" s="9"/>
      <c r="C757" s="265" t="s">
        <v>949</v>
      </c>
      <c r="D757" s="266"/>
      <c r="E757" s="266"/>
      <c r="F757" s="266"/>
      <c r="G757" s="267" t="s">
        <v>151</v>
      </c>
      <c r="H757" s="277" t="s">
        <v>158</v>
      </c>
      <c r="I757" s="278">
        <v>290</v>
      </c>
      <c r="J757" s="227"/>
      <c r="K757" s="139">
        <f t="shared" ref="K757:K759" si="218">J757*I757</f>
        <v>0</v>
      </c>
      <c r="L757" s="10"/>
      <c r="M757" s="5"/>
    </row>
    <row r="758" spans="1:13" ht="30" customHeight="1">
      <c r="A758" s="5"/>
      <c r="B758" s="9"/>
      <c r="C758" s="265" t="s">
        <v>950</v>
      </c>
      <c r="D758" s="266"/>
      <c r="E758" s="266"/>
      <c r="F758" s="266"/>
      <c r="G758" s="267" t="s">
        <v>926</v>
      </c>
      <c r="H758" s="277" t="s">
        <v>158</v>
      </c>
      <c r="I758" s="278">
        <v>290</v>
      </c>
      <c r="J758" s="227"/>
      <c r="K758" s="139">
        <f t="shared" si="218"/>
        <v>0</v>
      </c>
      <c r="L758" s="10"/>
      <c r="M758" s="5"/>
    </row>
    <row r="759" spans="1:13" ht="16.2" thickBot="1">
      <c r="A759" s="5"/>
      <c r="B759" s="9"/>
      <c r="C759" s="265" t="s">
        <v>951</v>
      </c>
      <c r="D759" s="266"/>
      <c r="E759" s="266"/>
      <c r="F759" s="266"/>
      <c r="G759" s="267" t="s">
        <v>952</v>
      </c>
      <c r="H759" s="277" t="s">
        <v>166</v>
      </c>
      <c r="I759" s="278">
        <v>18</v>
      </c>
      <c r="J759" s="227"/>
      <c r="K759" s="139">
        <f t="shared" si="218"/>
        <v>0</v>
      </c>
      <c r="L759" s="10"/>
      <c r="M759" s="5"/>
    </row>
    <row r="760" spans="1:13" ht="30" customHeight="1" thickBot="1">
      <c r="A760" s="5"/>
      <c r="B760" s="9"/>
      <c r="C760" s="219">
        <v>20.2</v>
      </c>
      <c r="D760" s="220"/>
      <c r="E760" s="220"/>
      <c r="F760" s="220"/>
      <c r="G760" s="220" t="s">
        <v>293</v>
      </c>
      <c r="H760" s="220"/>
      <c r="I760" s="221"/>
      <c r="J760" s="222"/>
      <c r="K760" s="223"/>
      <c r="L760" s="10"/>
      <c r="M760" s="5"/>
    </row>
    <row r="761" spans="1:13" ht="26.4">
      <c r="A761" s="5"/>
      <c r="B761" s="9"/>
      <c r="C761" s="265" t="s">
        <v>953</v>
      </c>
      <c r="D761" s="266"/>
      <c r="E761" s="266"/>
      <c r="F761" s="266"/>
      <c r="G761" s="267" t="s">
        <v>167</v>
      </c>
      <c r="H761" s="277" t="s">
        <v>166</v>
      </c>
      <c r="I761" s="278">
        <v>174</v>
      </c>
      <c r="J761" s="227"/>
      <c r="K761" s="139">
        <f t="shared" ref="K761:K763" si="219">J761*I761</f>
        <v>0</v>
      </c>
      <c r="L761" s="10"/>
      <c r="M761" s="5"/>
    </row>
    <row r="762" spans="1:13" ht="30" customHeight="1">
      <c r="A762" s="5"/>
      <c r="B762" s="9"/>
      <c r="C762" s="265"/>
      <c r="D762" s="266"/>
      <c r="E762" s="266"/>
      <c r="F762" s="266"/>
      <c r="G762" s="267" t="s">
        <v>168</v>
      </c>
      <c r="H762" s="277" t="s">
        <v>169</v>
      </c>
      <c r="I762" s="278">
        <v>4454</v>
      </c>
      <c r="J762" s="227"/>
      <c r="K762" s="139">
        <f t="shared" si="219"/>
        <v>0</v>
      </c>
      <c r="L762" s="10"/>
      <c r="M762" s="5"/>
    </row>
    <row r="763" spans="1:13" ht="16.2" thickBot="1">
      <c r="A763" s="5"/>
      <c r="B763" s="9"/>
      <c r="C763" s="265"/>
      <c r="D763" s="266"/>
      <c r="E763" s="266"/>
      <c r="F763" s="266"/>
      <c r="G763" s="267" t="s">
        <v>170</v>
      </c>
      <c r="H763" s="277" t="s">
        <v>166</v>
      </c>
      <c r="I763" s="278">
        <v>174</v>
      </c>
      <c r="J763" s="227"/>
      <c r="K763" s="139">
        <f t="shared" si="219"/>
        <v>0</v>
      </c>
      <c r="L763" s="10"/>
      <c r="M763" s="5"/>
    </row>
    <row r="764" spans="1:13" ht="30" customHeight="1" thickBot="1">
      <c r="A764" s="5"/>
      <c r="B764" s="9"/>
      <c r="C764" s="219">
        <v>20.3</v>
      </c>
      <c r="D764" s="220"/>
      <c r="E764" s="220"/>
      <c r="F764" s="220"/>
      <c r="G764" s="220" t="s">
        <v>864</v>
      </c>
      <c r="H764" s="220"/>
      <c r="I764" s="221"/>
      <c r="J764" s="222"/>
      <c r="K764" s="223"/>
      <c r="L764" s="10"/>
      <c r="M764" s="5"/>
    </row>
    <row r="765" spans="1:13" ht="39.6">
      <c r="A765" s="5"/>
      <c r="B765" s="9"/>
      <c r="C765" s="265" t="s">
        <v>954</v>
      </c>
      <c r="D765" s="266"/>
      <c r="E765" s="266"/>
      <c r="F765" s="266"/>
      <c r="G765" s="267" t="s">
        <v>955</v>
      </c>
      <c r="H765" s="277" t="s">
        <v>166</v>
      </c>
      <c r="I765" s="278">
        <v>174</v>
      </c>
      <c r="J765" s="227"/>
      <c r="K765" s="139">
        <f t="shared" ref="K765:K766" si="220">J765*I765</f>
        <v>0</v>
      </c>
      <c r="L765" s="10"/>
      <c r="M765" s="5"/>
    </row>
    <row r="766" spans="1:13" ht="30" customHeight="1" thickBot="1">
      <c r="A766" s="5"/>
      <c r="B766" s="9"/>
      <c r="C766" s="265"/>
      <c r="D766" s="266"/>
      <c r="E766" s="266"/>
      <c r="F766" s="266"/>
      <c r="G766" s="267" t="s">
        <v>203</v>
      </c>
      <c r="H766" s="277" t="s">
        <v>204</v>
      </c>
      <c r="I766" s="278">
        <v>4454</v>
      </c>
      <c r="J766" s="227"/>
      <c r="K766" s="139">
        <f t="shared" si="220"/>
        <v>0</v>
      </c>
      <c r="L766" s="10"/>
      <c r="M766" s="5"/>
    </row>
    <row r="767" spans="1:13" ht="30" customHeight="1" thickBot="1">
      <c r="A767" s="5"/>
      <c r="B767" s="9"/>
      <c r="C767" s="219">
        <v>20.399999999999999</v>
      </c>
      <c r="D767" s="220"/>
      <c r="E767" s="220"/>
      <c r="F767" s="220"/>
      <c r="G767" s="220" t="s">
        <v>689</v>
      </c>
      <c r="H767" s="220"/>
      <c r="I767" s="221"/>
      <c r="J767" s="222"/>
      <c r="K767" s="223"/>
      <c r="L767" s="10"/>
      <c r="M767" s="5"/>
    </row>
    <row r="768" spans="1:13" ht="15.6">
      <c r="A768" s="5"/>
      <c r="B768" s="9"/>
      <c r="C768" s="265" t="s">
        <v>956</v>
      </c>
      <c r="D768" s="266"/>
      <c r="E768" s="266"/>
      <c r="F768" s="266"/>
      <c r="G768" s="267" t="s">
        <v>297</v>
      </c>
      <c r="H768" s="277" t="s">
        <v>158</v>
      </c>
      <c r="I768" s="278">
        <v>290</v>
      </c>
      <c r="J768" s="227"/>
      <c r="K768" s="139">
        <f t="shared" ref="K768:K771" si="221">J768*I768</f>
        <v>0</v>
      </c>
      <c r="L768" s="10"/>
      <c r="M768" s="5"/>
    </row>
    <row r="769" spans="1:13" ht="30" customHeight="1">
      <c r="A769" s="5"/>
      <c r="B769" s="9"/>
      <c r="C769" s="265" t="s">
        <v>957</v>
      </c>
      <c r="D769" s="266"/>
      <c r="E769" s="266"/>
      <c r="F769" s="266"/>
      <c r="G769" s="267" t="s">
        <v>840</v>
      </c>
      <c r="H769" s="277" t="s">
        <v>166</v>
      </c>
      <c r="I769" s="278">
        <v>112.6</v>
      </c>
      <c r="J769" s="227"/>
      <c r="K769" s="139">
        <f t="shared" si="221"/>
        <v>0</v>
      </c>
      <c r="L769" s="10"/>
      <c r="M769" s="5"/>
    </row>
    <row r="770" spans="1:13" ht="15.6">
      <c r="A770" s="5"/>
      <c r="B770" s="9"/>
      <c r="C770" s="265" t="s">
        <v>958</v>
      </c>
      <c r="D770" s="266"/>
      <c r="E770" s="266"/>
      <c r="F770" s="266"/>
      <c r="G770" s="267" t="s">
        <v>959</v>
      </c>
      <c r="H770" s="277" t="s">
        <v>166</v>
      </c>
      <c r="I770" s="278">
        <v>52</v>
      </c>
      <c r="J770" s="227"/>
      <c r="K770" s="139">
        <f t="shared" si="221"/>
        <v>0</v>
      </c>
      <c r="L770" s="10"/>
      <c r="M770" s="5"/>
    </row>
    <row r="771" spans="1:13" ht="30" customHeight="1" thickBot="1">
      <c r="A771" s="5"/>
      <c r="B771" s="9"/>
      <c r="C771" s="265" t="s">
        <v>960</v>
      </c>
      <c r="D771" s="266"/>
      <c r="E771" s="266"/>
      <c r="F771" s="266"/>
      <c r="G771" s="267" t="s">
        <v>842</v>
      </c>
      <c r="H771" s="277" t="s">
        <v>166</v>
      </c>
      <c r="I771" s="278">
        <v>43.9</v>
      </c>
      <c r="J771" s="227"/>
      <c r="K771" s="139">
        <f t="shared" si="221"/>
        <v>0</v>
      </c>
      <c r="L771" s="10"/>
      <c r="M771" s="5"/>
    </row>
    <row r="772" spans="1:13" ht="30" customHeight="1" thickBot="1">
      <c r="A772" s="5"/>
      <c r="B772" s="9"/>
      <c r="C772" s="219">
        <v>20.5</v>
      </c>
      <c r="D772" s="220"/>
      <c r="E772" s="220"/>
      <c r="F772" s="220"/>
      <c r="G772" s="220" t="s">
        <v>701</v>
      </c>
      <c r="H772" s="220"/>
      <c r="I772" s="221"/>
      <c r="J772" s="222"/>
      <c r="K772" s="223"/>
      <c r="L772" s="10"/>
      <c r="M772" s="5"/>
    </row>
    <row r="773" spans="1:13" ht="16.2" thickBot="1">
      <c r="A773" s="5"/>
      <c r="B773" s="9"/>
      <c r="C773" s="265" t="s">
        <v>961</v>
      </c>
      <c r="D773" s="266"/>
      <c r="E773" s="266"/>
      <c r="F773" s="266"/>
      <c r="G773" s="267" t="s">
        <v>301</v>
      </c>
      <c r="H773" s="277" t="s">
        <v>302</v>
      </c>
      <c r="I773" s="278">
        <v>24365</v>
      </c>
      <c r="J773" s="227"/>
      <c r="K773" s="139">
        <f t="shared" ref="K773" si="222">J773*I773</f>
        <v>0</v>
      </c>
      <c r="L773" s="10"/>
      <c r="M773" s="5"/>
    </row>
    <row r="774" spans="1:13" ht="30" customHeight="1" thickBot="1">
      <c r="A774" s="5"/>
      <c r="B774" s="9"/>
      <c r="C774" s="219">
        <v>20.6</v>
      </c>
      <c r="D774" s="220"/>
      <c r="E774" s="220"/>
      <c r="F774" s="220"/>
      <c r="G774" s="220" t="s">
        <v>962</v>
      </c>
      <c r="H774" s="220"/>
      <c r="I774" s="221"/>
      <c r="J774" s="222"/>
      <c r="K774" s="223"/>
      <c r="L774" s="10"/>
      <c r="M774" s="5"/>
    </row>
    <row r="775" spans="1:13" ht="26.4">
      <c r="A775" s="5"/>
      <c r="B775" s="9"/>
      <c r="C775" s="265" t="s">
        <v>963</v>
      </c>
      <c r="D775" s="266"/>
      <c r="E775" s="266"/>
      <c r="F775" s="266"/>
      <c r="G775" s="267" t="s">
        <v>964</v>
      </c>
      <c r="H775" s="277" t="s">
        <v>96</v>
      </c>
      <c r="I775" s="278">
        <v>77.099999999999994</v>
      </c>
      <c r="J775" s="227"/>
      <c r="K775" s="139">
        <f t="shared" ref="K775" si="223">J775*I775</f>
        <v>0</v>
      </c>
      <c r="L775" s="10"/>
      <c r="M775" s="5"/>
    </row>
    <row r="776" spans="1:13" ht="30" customHeight="1" thickBot="1">
      <c r="A776" s="5"/>
      <c r="B776" s="9"/>
      <c r="C776" s="140" t="s">
        <v>18</v>
      </c>
      <c r="D776" s="159"/>
      <c r="E776" s="159"/>
      <c r="F776" s="159"/>
      <c r="G776" s="162"/>
      <c r="H776" s="161"/>
      <c r="I776" s="249"/>
      <c r="J776" s="143"/>
      <c r="K776" s="345">
        <f>SUM(K757:K775)</f>
        <v>0</v>
      </c>
      <c r="L776" s="10"/>
      <c r="M776" s="5"/>
    </row>
    <row r="777" spans="1:13" ht="30" customHeight="1" thickBot="1">
      <c r="A777" s="5"/>
      <c r="B777" s="9"/>
      <c r="C777" s="132"/>
      <c r="D777" s="133"/>
      <c r="E777" s="133"/>
      <c r="F777" s="133"/>
      <c r="G777" s="133" t="s">
        <v>965</v>
      </c>
      <c r="H777" s="133"/>
      <c r="I777" s="133"/>
      <c r="J777" s="133"/>
      <c r="K777" s="134"/>
      <c r="L777" s="10"/>
      <c r="M777" s="5"/>
    </row>
    <row r="778" spans="1:13" ht="30" customHeight="1" thickBot="1">
      <c r="A778" s="5"/>
      <c r="B778" s="9"/>
      <c r="C778" s="132"/>
      <c r="D778" s="133"/>
      <c r="E778" s="133"/>
      <c r="F778" s="133"/>
      <c r="G778" s="133" t="s">
        <v>966</v>
      </c>
      <c r="H778" s="133"/>
      <c r="I778" s="133"/>
      <c r="J778" s="133"/>
      <c r="K778" s="134"/>
      <c r="L778" s="10"/>
      <c r="M778" s="5"/>
    </row>
    <row r="779" spans="1:13" ht="30" customHeight="1" thickBot="1">
      <c r="A779" s="5"/>
      <c r="B779" s="9"/>
      <c r="C779" s="219">
        <v>21.1</v>
      </c>
      <c r="D779" s="220"/>
      <c r="E779" s="220"/>
      <c r="F779" s="220"/>
      <c r="G779" s="220" t="s">
        <v>967</v>
      </c>
      <c r="H779" s="220"/>
      <c r="I779" s="221"/>
      <c r="J779" s="222"/>
      <c r="K779" s="223"/>
      <c r="L779" s="10"/>
      <c r="M779" s="5"/>
    </row>
    <row r="780" spans="1:13" ht="30.6" customHeight="1" thickBot="1">
      <c r="A780" s="5"/>
      <c r="B780" s="9"/>
      <c r="C780" s="265" t="s">
        <v>968</v>
      </c>
      <c r="D780" s="266"/>
      <c r="E780" s="266"/>
      <c r="F780" s="266"/>
      <c r="G780" s="267" t="s">
        <v>969</v>
      </c>
      <c r="H780" s="277" t="s">
        <v>970</v>
      </c>
      <c r="I780" s="278">
        <v>252</v>
      </c>
      <c r="J780" s="227"/>
      <c r="K780" s="139">
        <f t="shared" ref="K780" si="224">J780*I780</f>
        <v>0</v>
      </c>
      <c r="L780" s="10"/>
      <c r="M780" s="5"/>
    </row>
    <row r="781" spans="1:13" ht="30" customHeight="1" thickBot="1">
      <c r="A781" s="5"/>
      <c r="B781" s="9"/>
      <c r="C781" s="219" t="s">
        <v>971</v>
      </c>
      <c r="D781" s="220"/>
      <c r="E781" s="220"/>
      <c r="F781" s="220"/>
      <c r="G781" s="220" t="s">
        <v>972</v>
      </c>
      <c r="H781" s="220"/>
      <c r="I781" s="221"/>
      <c r="J781" s="222"/>
      <c r="K781" s="223"/>
      <c r="L781" s="10"/>
      <c r="M781" s="5"/>
    </row>
    <row r="782" spans="1:13" ht="15.6">
      <c r="A782" s="5"/>
      <c r="B782" s="9"/>
      <c r="C782" s="265">
        <v>21.2</v>
      </c>
      <c r="D782" s="266"/>
      <c r="E782" s="266"/>
      <c r="F782" s="266"/>
      <c r="G782" s="267" t="s">
        <v>973</v>
      </c>
      <c r="H782" s="277" t="s">
        <v>974</v>
      </c>
      <c r="I782" s="278">
        <v>6</v>
      </c>
      <c r="J782" s="227"/>
      <c r="K782" s="139">
        <f t="shared" ref="K782:K805" si="225">J782*I782</f>
        <v>0</v>
      </c>
      <c r="L782" s="10"/>
      <c r="M782" s="5"/>
    </row>
    <row r="783" spans="1:13" ht="15.6">
      <c r="A783" s="5"/>
      <c r="B783" s="9"/>
      <c r="C783" s="265" t="s">
        <v>975</v>
      </c>
      <c r="D783" s="266"/>
      <c r="E783" s="266"/>
      <c r="F783" s="266"/>
      <c r="G783" s="267" t="s">
        <v>976</v>
      </c>
      <c r="H783" s="277" t="s">
        <v>974</v>
      </c>
      <c r="I783" s="278">
        <v>3</v>
      </c>
      <c r="J783" s="227"/>
      <c r="K783" s="139">
        <f t="shared" si="225"/>
        <v>0</v>
      </c>
      <c r="L783" s="10"/>
      <c r="M783" s="5"/>
    </row>
    <row r="784" spans="1:13" ht="15.6">
      <c r="A784" s="5"/>
      <c r="B784" s="9"/>
      <c r="C784" s="265" t="s">
        <v>977</v>
      </c>
      <c r="D784" s="266"/>
      <c r="E784" s="266"/>
      <c r="F784" s="266"/>
      <c r="G784" s="267" t="s">
        <v>978</v>
      </c>
      <c r="H784" s="277" t="s">
        <v>974</v>
      </c>
      <c r="I784" s="278">
        <v>13</v>
      </c>
      <c r="J784" s="227"/>
      <c r="K784" s="139">
        <f t="shared" si="225"/>
        <v>0</v>
      </c>
      <c r="L784" s="10"/>
      <c r="M784" s="5"/>
    </row>
    <row r="785" spans="1:13" ht="15.6">
      <c r="A785" s="5"/>
      <c r="B785" s="9"/>
      <c r="C785" s="265" t="s">
        <v>979</v>
      </c>
      <c r="D785" s="266"/>
      <c r="E785" s="266"/>
      <c r="F785" s="266"/>
      <c r="G785" s="267" t="s">
        <v>980</v>
      </c>
      <c r="H785" s="277" t="s">
        <v>974</v>
      </c>
      <c r="I785" s="278">
        <v>4</v>
      </c>
      <c r="J785" s="227"/>
      <c r="K785" s="139">
        <f t="shared" si="225"/>
        <v>0</v>
      </c>
      <c r="L785" s="10"/>
      <c r="M785" s="5"/>
    </row>
    <row r="786" spans="1:13" ht="15.6">
      <c r="A786" s="5"/>
      <c r="B786" s="9"/>
      <c r="C786" s="265" t="s">
        <v>981</v>
      </c>
      <c r="D786" s="266"/>
      <c r="E786" s="266"/>
      <c r="F786" s="266"/>
      <c r="G786" s="267" t="s">
        <v>982</v>
      </c>
      <c r="H786" s="277" t="s">
        <v>974</v>
      </c>
      <c r="I786" s="278">
        <v>2</v>
      </c>
      <c r="J786" s="227"/>
      <c r="K786" s="139">
        <f t="shared" si="225"/>
        <v>0</v>
      </c>
      <c r="L786" s="10"/>
      <c r="M786" s="5"/>
    </row>
    <row r="787" spans="1:13" ht="15.6">
      <c r="A787" s="5"/>
      <c r="B787" s="9"/>
      <c r="C787" s="265" t="s">
        <v>983</v>
      </c>
      <c r="D787" s="266"/>
      <c r="E787" s="266"/>
      <c r="F787" s="266"/>
      <c r="G787" s="267" t="s">
        <v>984</v>
      </c>
      <c r="H787" s="277" t="s">
        <v>974</v>
      </c>
      <c r="I787" s="278">
        <v>1</v>
      </c>
      <c r="J787" s="227"/>
      <c r="K787" s="139">
        <f t="shared" si="225"/>
        <v>0</v>
      </c>
      <c r="L787" s="10"/>
      <c r="M787" s="5"/>
    </row>
    <row r="788" spans="1:13" ht="15.6">
      <c r="A788" s="5"/>
      <c r="B788" s="9"/>
      <c r="C788" s="265" t="s">
        <v>985</v>
      </c>
      <c r="D788" s="266"/>
      <c r="E788" s="266"/>
      <c r="F788" s="266"/>
      <c r="G788" s="267" t="s">
        <v>986</v>
      </c>
      <c r="H788" s="277" t="s">
        <v>974</v>
      </c>
      <c r="I788" s="278">
        <v>6</v>
      </c>
      <c r="J788" s="227"/>
      <c r="K788" s="139">
        <f t="shared" si="225"/>
        <v>0</v>
      </c>
      <c r="L788" s="10"/>
      <c r="M788" s="5"/>
    </row>
    <row r="789" spans="1:13" ht="15.6">
      <c r="A789" s="5"/>
      <c r="B789" s="9"/>
      <c r="C789" s="265" t="s">
        <v>987</v>
      </c>
      <c r="D789" s="266"/>
      <c r="E789" s="266"/>
      <c r="F789" s="266"/>
      <c r="G789" s="267" t="s">
        <v>988</v>
      </c>
      <c r="H789" s="277" t="s">
        <v>974</v>
      </c>
      <c r="I789" s="278">
        <v>6</v>
      </c>
      <c r="J789" s="227"/>
      <c r="K789" s="139">
        <f t="shared" si="225"/>
        <v>0</v>
      </c>
      <c r="L789" s="10"/>
      <c r="M789" s="5"/>
    </row>
    <row r="790" spans="1:13" ht="15.6">
      <c r="A790" s="5"/>
      <c r="B790" s="9"/>
      <c r="C790" s="265" t="s">
        <v>989</v>
      </c>
      <c r="D790" s="266"/>
      <c r="E790" s="266"/>
      <c r="F790" s="266"/>
      <c r="G790" s="267" t="s">
        <v>990</v>
      </c>
      <c r="H790" s="277" t="s">
        <v>974</v>
      </c>
      <c r="I790" s="278">
        <v>1</v>
      </c>
      <c r="J790" s="227"/>
      <c r="K790" s="139">
        <f t="shared" si="225"/>
        <v>0</v>
      </c>
      <c r="L790" s="10"/>
      <c r="M790" s="5"/>
    </row>
    <row r="791" spans="1:13" ht="15.6">
      <c r="A791" s="5"/>
      <c r="B791" s="9"/>
      <c r="C791" s="265" t="s">
        <v>991</v>
      </c>
      <c r="D791" s="266"/>
      <c r="E791" s="266"/>
      <c r="F791" s="266"/>
      <c r="G791" s="267" t="s">
        <v>992</v>
      </c>
      <c r="H791" s="277" t="s">
        <v>974</v>
      </c>
      <c r="I791" s="278">
        <v>2</v>
      </c>
      <c r="J791" s="227"/>
      <c r="K791" s="139">
        <f t="shared" si="225"/>
        <v>0</v>
      </c>
      <c r="L791" s="10"/>
      <c r="M791" s="5"/>
    </row>
    <row r="792" spans="1:13" ht="15.6">
      <c r="A792" s="5"/>
      <c r="B792" s="9"/>
      <c r="C792" s="265" t="s">
        <v>993</v>
      </c>
      <c r="D792" s="266"/>
      <c r="E792" s="266"/>
      <c r="F792" s="266"/>
      <c r="G792" s="267" t="s">
        <v>994</v>
      </c>
      <c r="H792" s="277" t="s">
        <v>974</v>
      </c>
      <c r="I792" s="278">
        <v>2</v>
      </c>
      <c r="J792" s="227"/>
      <c r="K792" s="139">
        <f t="shared" si="225"/>
        <v>0</v>
      </c>
      <c r="L792" s="10"/>
      <c r="M792" s="5"/>
    </row>
    <row r="793" spans="1:13" ht="15.6">
      <c r="A793" s="5"/>
      <c r="B793" s="9"/>
      <c r="C793" s="265" t="s">
        <v>995</v>
      </c>
      <c r="D793" s="266"/>
      <c r="E793" s="266"/>
      <c r="F793" s="266"/>
      <c r="G793" s="267" t="s">
        <v>996</v>
      </c>
      <c r="H793" s="277" t="s">
        <v>974</v>
      </c>
      <c r="I793" s="278">
        <v>1</v>
      </c>
      <c r="J793" s="227"/>
      <c r="K793" s="139">
        <f t="shared" si="225"/>
        <v>0</v>
      </c>
      <c r="L793" s="10"/>
      <c r="M793" s="5"/>
    </row>
    <row r="794" spans="1:13" ht="15.6">
      <c r="A794" s="5"/>
      <c r="B794" s="9"/>
      <c r="C794" s="265" t="s">
        <v>997</v>
      </c>
      <c r="D794" s="266"/>
      <c r="E794" s="266"/>
      <c r="F794" s="266"/>
      <c r="G794" s="267" t="s">
        <v>998</v>
      </c>
      <c r="H794" s="277" t="s">
        <v>974</v>
      </c>
      <c r="I794" s="278">
        <v>1</v>
      </c>
      <c r="J794" s="227"/>
      <c r="K794" s="139">
        <f t="shared" si="225"/>
        <v>0</v>
      </c>
      <c r="L794" s="10"/>
      <c r="M794" s="5"/>
    </row>
    <row r="795" spans="1:13" ht="15.6">
      <c r="A795" s="5"/>
      <c r="B795" s="9"/>
      <c r="C795" s="265" t="s">
        <v>999</v>
      </c>
      <c r="D795" s="266"/>
      <c r="E795" s="266"/>
      <c r="F795" s="266"/>
      <c r="G795" s="267" t="s">
        <v>1000</v>
      </c>
      <c r="H795" s="277" t="s">
        <v>974</v>
      </c>
      <c r="I795" s="278">
        <v>1</v>
      </c>
      <c r="J795" s="227"/>
      <c r="K795" s="139">
        <f t="shared" si="225"/>
        <v>0</v>
      </c>
      <c r="L795" s="10"/>
      <c r="M795" s="5"/>
    </row>
    <row r="796" spans="1:13" ht="15.6">
      <c r="A796" s="5"/>
      <c r="B796" s="9"/>
      <c r="C796" s="265" t="s">
        <v>1001</v>
      </c>
      <c r="D796" s="266"/>
      <c r="E796" s="266"/>
      <c r="F796" s="266"/>
      <c r="G796" s="267" t="s">
        <v>1002</v>
      </c>
      <c r="H796" s="277" t="s">
        <v>974</v>
      </c>
      <c r="I796" s="278">
        <v>5</v>
      </c>
      <c r="J796" s="227"/>
      <c r="K796" s="139">
        <f t="shared" si="225"/>
        <v>0</v>
      </c>
      <c r="L796" s="10"/>
      <c r="M796" s="5"/>
    </row>
    <row r="797" spans="1:13" ht="15.6">
      <c r="A797" s="5"/>
      <c r="B797" s="9"/>
      <c r="C797" s="265" t="s">
        <v>1003</v>
      </c>
      <c r="D797" s="266"/>
      <c r="E797" s="266"/>
      <c r="F797" s="266"/>
      <c r="G797" s="267" t="s">
        <v>1004</v>
      </c>
      <c r="H797" s="277" t="s">
        <v>974</v>
      </c>
      <c r="I797" s="278">
        <v>1</v>
      </c>
      <c r="J797" s="227"/>
      <c r="K797" s="139">
        <f t="shared" si="225"/>
        <v>0</v>
      </c>
      <c r="L797" s="10"/>
      <c r="M797" s="5"/>
    </row>
    <row r="798" spans="1:13" ht="15.6">
      <c r="A798" s="5"/>
      <c r="B798" s="9"/>
      <c r="C798" s="265" t="s">
        <v>1005</v>
      </c>
      <c r="D798" s="266"/>
      <c r="E798" s="266"/>
      <c r="F798" s="266"/>
      <c r="G798" s="267" t="s">
        <v>1006</v>
      </c>
      <c r="H798" s="277" t="s">
        <v>974</v>
      </c>
      <c r="I798" s="278">
        <v>1</v>
      </c>
      <c r="J798" s="227"/>
      <c r="K798" s="139">
        <f t="shared" si="225"/>
        <v>0</v>
      </c>
      <c r="L798" s="10"/>
      <c r="M798" s="5"/>
    </row>
    <row r="799" spans="1:13" ht="15.6">
      <c r="A799" s="5"/>
      <c r="B799" s="9"/>
      <c r="C799" s="265" t="s">
        <v>1007</v>
      </c>
      <c r="D799" s="266"/>
      <c r="E799" s="266"/>
      <c r="F799" s="266"/>
      <c r="G799" s="267" t="s">
        <v>1008</v>
      </c>
      <c r="H799" s="277" t="s">
        <v>974</v>
      </c>
      <c r="I799" s="278">
        <v>1</v>
      </c>
      <c r="J799" s="227"/>
      <c r="K799" s="139">
        <f t="shared" si="225"/>
        <v>0</v>
      </c>
      <c r="L799" s="10"/>
      <c r="M799" s="5"/>
    </row>
    <row r="800" spans="1:13" ht="15.6">
      <c r="A800" s="5"/>
      <c r="B800" s="9"/>
      <c r="C800" s="265" t="s">
        <v>1009</v>
      </c>
      <c r="D800" s="266"/>
      <c r="E800" s="266"/>
      <c r="F800" s="266"/>
      <c r="G800" s="267" t="s">
        <v>1010</v>
      </c>
      <c r="H800" s="277" t="s">
        <v>974</v>
      </c>
      <c r="I800" s="278">
        <v>2</v>
      </c>
      <c r="J800" s="227"/>
      <c r="K800" s="139">
        <f t="shared" si="225"/>
        <v>0</v>
      </c>
      <c r="L800" s="10"/>
      <c r="M800" s="5"/>
    </row>
    <row r="801" spans="1:13" ht="15.6">
      <c r="A801" s="5"/>
      <c r="B801" s="9"/>
      <c r="C801" s="265" t="s">
        <v>1011</v>
      </c>
      <c r="D801" s="266"/>
      <c r="E801" s="266"/>
      <c r="F801" s="266"/>
      <c r="G801" s="267" t="s">
        <v>1012</v>
      </c>
      <c r="H801" s="277" t="s">
        <v>974</v>
      </c>
      <c r="I801" s="278">
        <v>3</v>
      </c>
      <c r="J801" s="227"/>
      <c r="K801" s="139">
        <f t="shared" si="225"/>
        <v>0</v>
      </c>
      <c r="L801" s="10"/>
      <c r="M801" s="5"/>
    </row>
    <row r="802" spans="1:13" ht="15.6">
      <c r="A802" s="5"/>
      <c r="B802" s="9"/>
      <c r="C802" s="265" t="s">
        <v>1013</v>
      </c>
      <c r="D802" s="266"/>
      <c r="E802" s="266"/>
      <c r="F802" s="266"/>
      <c r="G802" s="267" t="s">
        <v>1014</v>
      </c>
      <c r="H802" s="277" t="s">
        <v>974</v>
      </c>
      <c r="I802" s="278">
        <v>2</v>
      </c>
      <c r="J802" s="227"/>
      <c r="K802" s="139">
        <f t="shared" si="225"/>
        <v>0</v>
      </c>
      <c r="L802" s="10"/>
      <c r="M802" s="5"/>
    </row>
    <row r="803" spans="1:13" ht="15.6">
      <c r="A803" s="5"/>
      <c r="B803" s="9"/>
      <c r="C803" s="265" t="s">
        <v>1015</v>
      </c>
      <c r="D803" s="266"/>
      <c r="E803" s="266"/>
      <c r="F803" s="266"/>
      <c r="G803" s="267" t="s">
        <v>1016</v>
      </c>
      <c r="H803" s="277" t="s">
        <v>974</v>
      </c>
      <c r="I803" s="278">
        <v>1</v>
      </c>
      <c r="J803" s="227"/>
      <c r="K803" s="139">
        <f t="shared" si="225"/>
        <v>0</v>
      </c>
      <c r="L803" s="10"/>
      <c r="M803" s="5"/>
    </row>
    <row r="804" spans="1:13" ht="15.6">
      <c r="A804" s="5"/>
      <c r="B804" s="9"/>
      <c r="C804" s="265" t="s">
        <v>1017</v>
      </c>
      <c r="D804" s="266"/>
      <c r="E804" s="266"/>
      <c r="F804" s="266"/>
      <c r="G804" s="267" t="s">
        <v>1018</v>
      </c>
      <c r="H804" s="277" t="s">
        <v>974</v>
      </c>
      <c r="I804" s="278">
        <v>1</v>
      </c>
      <c r="J804" s="227"/>
      <c r="K804" s="139">
        <f t="shared" si="225"/>
        <v>0</v>
      </c>
      <c r="L804" s="10"/>
      <c r="M804" s="5"/>
    </row>
    <row r="805" spans="1:13" ht="16.2" thickBot="1">
      <c r="A805" s="5"/>
      <c r="B805" s="9"/>
      <c r="C805" s="265" t="s">
        <v>1019</v>
      </c>
      <c r="D805" s="266"/>
      <c r="E805" s="266"/>
      <c r="F805" s="266"/>
      <c r="G805" s="267" t="s">
        <v>1020</v>
      </c>
      <c r="H805" s="277" t="s">
        <v>974</v>
      </c>
      <c r="I805" s="278">
        <v>2</v>
      </c>
      <c r="J805" s="227"/>
      <c r="K805" s="139">
        <f t="shared" si="225"/>
        <v>0</v>
      </c>
      <c r="L805" s="10"/>
      <c r="M805" s="5"/>
    </row>
    <row r="806" spans="1:13" ht="30" customHeight="1" thickBot="1">
      <c r="A806" s="5"/>
      <c r="B806" s="9"/>
      <c r="C806" s="219"/>
      <c r="D806" s="220"/>
      <c r="E806" s="220"/>
      <c r="F806" s="220"/>
      <c r="G806" s="220" t="s">
        <v>1021</v>
      </c>
      <c r="H806" s="220"/>
      <c r="I806" s="221"/>
      <c r="J806" s="222"/>
      <c r="K806" s="223"/>
      <c r="L806" s="10"/>
      <c r="M806" s="5"/>
    </row>
    <row r="807" spans="1:13" ht="30" customHeight="1" thickBot="1">
      <c r="A807" s="5"/>
      <c r="B807" s="9"/>
      <c r="C807" s="219">
        <v>21.3</v>
      </c>
      <c r="D807" s="220"/>
      <c r="E807" s="220"/>
      <c r="F807" s="220"/>
      <c r="G807" s="220" t="s">
        <v>1022</v>
      </c>
      <c r="H807" s="220"/>
      <c r="I807" s="221"/>
      <c r="J807" s="222"/>
      <c r="K807" s="223"/>
      <c r="L807" s="10"/>
      <c r="M807" s="5"/>
    </row>
    <row r="808" spans="1:13" ht="16.2" thickBot="1">
      <c r="A808" s="5"/>
      <c r="B808" s="9"/>
      <c r="C808" s="265" t="s">
        <v>1023</v>
      </c>
      <c r="D808" s="266"/>
      <c r="E808" s="266"/>
      <c r="F808" s="266"/>
      <c r="G808" s="267" t="s">
        <v>1024</v>
      </c>
      <c r="H808" s="277" t="s">
        <v>974</v>
      </c>
      <c r="I808" s="278">
        <v>5</v>
      </c>
      <c r="J808" s="227"/>
      <c r="K808" s="139">
        <f t="shared" ref="K808" si="226">J808*I808</f>
        <v>0</v>
      </c>
      <c r="L808" s="10"/>
      <c r="M808" s="5"/>
    </row>
    <row r="809" spans="1:13" ht="30" customHeight="1" thickBot="1">
      <c r="A809" s="5"/>
      <c r="B809" s="9"/>
      <c r="C809" s="219">
        <v>21.4</v>
      </c>
      <c r="D809" s="220"/>
      <c r="E809" s="220"/>
      <c r="F809" s="220"/>
      <c r="G809" s="220" t="s">
        <v>1025</v>
      </c>
      <c r="H809" s="220"/>
      <c r="I809" s="221"/>
      <c r="J809" s="222"/>
      <c r="K809" s="223"/>
      <c r="L809" s="10"/>
      <c r="M809" s="5"/>
    </row>
    <row r="810" spans="1:13" ht="16.2" thickBot="1">
      <c r="A810" s="5"/>
      <c r="B810" s="9"/>
      <c r="C810" s="265" t="s">
        <v>1026</v>
      </c>
      <c r="D810" s="266"/>
      <c r="E810" s="266"/>
      <c r="F810" s="266"/>
      <c r="G810" s="267" t="s">
        <v>1027</v>
      </c>
      <c r="H810" s="277" t="s">
        <v>974</v>
      </c>
      <c r="I810" s="278">
        <v>3</v>
      </c>
      <c r="J810" s="227"/>
      <c r="K810" s="139">
        <f t="shared" ref="K810" si="227">J810*I810</f>
        <v>0</v>
      </c>
      <c r="L810" s="10"/>
      <c r="M810" s="5"/>
    </row>
    <row r="811" spans="1:13" ht="42" thickBot="1">
      <c r="A811" s="5"/>
      <c r="B811" s="9"/>
      <c r="C811" s="219">
        <v>21.5</v>
      </c>
      <c r="D811" s="220"/>
      <c r="E811" s="220"/>
      <c r="F811" s="220"/>
      <c r="G811" s="327" t="s">
        <v>1028</v>
      </c>
      <c r="H811" s="220"/>
      <c r="I811" s="221"/>
      <c r="J811" s="222"/>
      <c r="K811" s="223"/>
      <c r="L811" s="10"/>
      <c r="M811" s="5"/>
    </row>
    <row r="812" spans="1:13" ht="16.2" thickBot="1">
      <c r="A812" s="5"/>
      <c r="B812" s="9"/>
      <c r="C812" s="265" t="s">
        <v>1029</v>
      </c>
      <c r="D812" s="266"/>
      <c r="E812" s="266"/>
      <c r="F812" s="266"/>
      <c r="G812" s="267" t="s">
        <v>1027</v>
      </c>
      <c r="H812" s="277" t="s">
        <v>974</v>
      </c>
      <c r="I812" s="278">
        <v>1</v>
      </c>
      <c r="J812" s="227"/>
      <c r="K812" s="139">
        <f t="shared" ref="K812" si="228">J812*I812</f>
        <v>0</v>
      </c>
      <c r="L812" s="10"/>
      <c r="M812" s="5"/>
    </row>
    <row r="813" spans="1:13" ht="30" customHeight="1" thickBot="1">
      <c r="A813" s="5"/>
      <c r="B813" s="9"/>
      <c r="C813" s="219">
        <v>21.6</v>
      </c>
      <c r="D813" s="220"/>
      <c r="E813" s="220"/>
      <c r="F813" s="220"/>
      <c r="G813" s="220" t="s">
        <v>1030</v>
      </c>
      <c r="H813" s="220"/>
      <c r="I813" s="221"/>
      <c r="J813" s="222"/>
      <c r="K813" s="223"/>
      <c r="L813" s="10"/>
      <c r="M813" s="5"/>
    </row>
    <row r="814" spans="1:13" ht="15.6">
      <c r="A814" s="5"/>
      <c r="B814" s="9"/>
      <c r="C814" s="265" t="s">
        <v>1031</v>
      </c>
      <c r="D814" s="266"/>
      <c r="E814" s="266"/>
      <c r="F814" s="266"/>
      <c r="G814" s="267" t="s">
        <v>1027</v>
      </c>
      <c r="H814" s="277" t="s">
        <v>974</v>
      </c>
      <c r="I814" s="278">
        <v>1</v>
      </c>
      <c r="J814" s="227"/>
      <c r="K814" s="139">
        <f t="shared" ref="K814" si="229">J814*I814</f>
        <v>0</v>
      </c>
      <c r="L814" s="10"/>
      <c r="M814" s="5"/>
    </row>
    <row r="815" spans="1:13" ht="30" customHeight="1" thickBot="1">
      <c r="A815" s="5"/>
      <c r="B815" s="9"/>
      <c r="C815" s="140" t="s">
        <v>18</v>
      </c>
      <c r="D815" s="159"/>
      <c r="E815" s="159"/>
      <c r="F815" s="159"/>
      <c r="G815" s="162"/>
      <c r="H815" s="161"/>
      <c r="I815" s="249"/>
      <c r="J815" s="143"/>
      <c r="K815" s="345">
        <f>SUM(K780:K814)</f>
        <v>0</v>
      </c>
      <c r="L815" s="10"/>
      <c r="M815" s="5"/>
    </row>
    <row r="816" spans="1:13" ht="30" customHeight="1" thickBot="1">
      <c r="A816" s="5"/>
      <c r="B816" s="9"/>
      <c r="C816" s="132"/>
      <c r="D816" s="133"/>
      <c r="E816" s="133"/>
      <c r="F816" s="133"/>
      <c r="G816" s="133" t="s">
        <v>1032</v>
      </c>
      <c r="H816" s="133"/>
      <c r="I816" s="133"/>
      <c r="J816" s="133"/>
      <c r="K816" s="134"/>
      <c r="L816" s="10"/>
      <c r="M816" s="5"/>
    </row>
    <row r="817" spans="1:13" ht="30" customHeight="1" thickBot="1">
      <c r="A817" s="5"/>
      <c r="B817" s="9"/>
      <c r="C817" s="219">
        <v>22.1</v>
      </c>
      <c r="D817" s="220"/>
      <c r="E817" s="220"/>
      <c r="F817" s="220"/>
      <c r="G817" s="220" t="s">
        <v>93</v>
      </c>
      <c r="H817" s="220"/>
      <c r="I817" s="221"/>
      <c r="J817" s="222"/>
      <c r="K817" s="223"/>
      <c r="L817" s="10"/>
      <c r="M817" s="5"/>
    </row>
    <row r="818" spans="1:13" ht="16.2" thickBot="1">
      <c r="A818" s="5"/>
      <c r="B818" s="9"/>
      <c r="C818" s="265" t="s">
        <v>1033</v>
      </c>
      <c r="D818" s="266"/>
      <c r="E818" s="266"/>
      <c r="F818" s="266"/>
      <c r="G818" s="267" t="s">
        <v>151</v>
      </c>
      <c r="H818" s="277" t="s">
        <v>152</v>
      </c>
      <c r="I818" s="278">
        <v>252</v>
      </c>
      <c r="J818" s="227"/>
      <c r="K818" s="139">
        <f t="shared" ref="K818" si="230">J818*I818</f>
        <v>0</v>
      </c>
      <c r="L818" s="10"/>
      <c r="M818" s="5"/>
    </row>
    <row r="819" spans="1:13" ht="30" customHeight="1" thickBot="1">
      <c r="A819" s="5"/>
      <c r="B819" s="9"/>
      <c r="C819" s="219">
        <v>22.2</v>
      </c>
      <c r="D819" s="220"/>
      <c r="E819" s="220"/>
      <c r="F819" s="220"/>
      <c r="G819" s="220" t="s">
        <v>162</v>
      </c>
      <c r="H819" s="220"/>
      <c r="I819" s="221"/>
      <c r="J819" s="222"/>
      <c r="K819" s="223"/>
      <c r="L819" s="10"/>
      <c r="M819" s="5"/>
    </row>
    <row r="820" spans="1:13" ht="30" customHeight="1" thickBot="1">
      <c r="A820" s="5"/>
      <c r="B820" s="9"/>
      <c r="C820" s="219" t="s">
        <v>1034</v>
      </c>
      <c r="D820" s="220"/>
      <c r="E820" s="220"/>
      <c r="F820" s="220"/>
      <c r="G820" s="220" t="s">
        <v>161</v>
      </c>
      <c r="H820" s="220"/>
      <c r="I820" s="221"/>
      <c r="J820" s="222"/>
      <c r="K820" s="223"/>
      <c r="L820" s="10"/>
      <c r="M820" s="5"/>
    </row>
    <row r="821" spans="1:13" ht="26.4">
      <c r="A821" s="5"/>
      <c r="B821" s="9"/>
      <c r="C821" s="265" t="s">
        <v>1035</v>
      </c>
      <c r="D821" s="266"/>
      <c r="E821" s="266"/>
      <c r="F821" s="266"/>
      <c r="G821" s="267" t="s">
        <v>167</v>
      </c>
      <c r="H821" s="307" t="s">
        <v>166</v>
      </c>
      <c r="I821" s="308">
        <v>489.6</v>
      </c>
      <c r="J821" s="306"/>
      <c r="K821" s="139">
        <f t="shared" ref="K821:K823" si="231">J821*I821</f>
        <v>0</v>
      </c>
      <c r="L821" s="10"/>
      <c r="M821" s="5"/>
    </row>
    <row r="822" spans="1:13" ht="30" customHeight="1">
      <c r="A822" s="5"/>
      <c r="B822" s="9"/>
      <c r="C822" s="265"/>
      <c r="D822" s="266"/>
      <c r="E822" s="266"/>
      <c r="F822" s="266"/>
      <c r="G822" s="267" t="s">
        <v>168</v>
      </c>
      <c r="H822" s="277" t="s">
        <v>169</v>
      </c>
      <c r="I822" s="278">
        <v>14912</v>
      </c>
      <c r="J822" s="227"/>
      <c r="K822" s="139">
        <f t="shared" si="231"/>
        <v>0</v>
      </c>
      <c r="L822" s="10"/>
      <c r="M822" s="5"/>
    </row>
    <row r="823" spans="1:13" ht="16.2" thickBot="1">
      <c r="A823" s="5"/>
      <c r="B823" s="9"/>
      <c r="C823" s="265"/>
      <c r="D823" s="266"/>
      <c r="E823" s="266"/>
      <c r="F823" s="266"/>
      <c r="G823" s="267" t="s">
        <v>170</v>
      </c>
      <c r="H823" s="277" t="s">
        <v>166</v>
      </c>
      <c r="I823" s="278">
        <v>448.1</v>
      </c>
      <c r="J823" s="227"/>
      <c r="K823" s="139">
        <f t="shared" si="231"/>
        <v>0</v>
      </c>
      <c r="L823" s="10"/>
      <c r="M823" s="5"/>
    </row>
    <row r="824" spans="1:13" ht="30" customHeight="1" thickBot="1">
      <c r="A824" s="5"/>
      <c r="B824" s="9"/>
      <c r="C824" s="219">
        <v>22.3</v>
      </c>
      <c r="D824" s="220"/>
      <c r="E824" s="220"/>
      <c r="F824" s="220"/>
      <c r="G824" s="220" t="s">
        <v>1036</v>
      </c>
      <c r="H824" s="220"/>
      <c r="I824" s="221"/>
      <c r="J824" s="222"/>
      <c r="K824" s="223"/>
      <c r="L824" s="10"/>
      <c r="M824" s="5"/>
    </row>
    <row r="825" spans="1:13" ht="16.2" thickBot="1">
      <c r="A825" s="5"/>
      <c r="B825" s="9"/>
      <c r="C825" s="265" t="s">
        <v>1037</v>
      </c>
      <c r="D825" s="266"/>
      <c r="E825" s="266"/>
      <c r="F825" s="266"/>
      <c r="G825" s="267" t="s">
        <v>1038</v>
      </c>
      <c r="H825" s="277" t="s">
        <v>158</v>
      </c>
      <c r="I825" s="278">
        <v>907.2</v>
      </c>
      <c r="J825" s="227"/>
      <c r="K825" s="139">
        <f t="shared" ref="K825" si="232">J825*I825</f>
        <v>0</v>
      </c>
      <c r="L825" s="10"/>
      <c r="M825" s="5"/>
    </row>
    <row r="826" spans="1:13" ht="30" customHeight="1" thickBot="1">
      <c r="A826" s="5"/>
      <c r="B826" s="9"/>
      <c r="C826" s="219"/>
      <c r="D826" s="220"/>
      <c r="E826" s="220"/>
      <c r="F826" s="220"/>
      <c r="G826" s="220" t="s">
        <v>1039</v>
      </c>
      <c r="H826" s="220"/>
      <c r="I826" s="221"/>
      <c r="J826" s="222"/>
      <c r="K826" s="223"/>
      <c r="L826" s="10"/>
      <c r="M826" s="5"/>
    </row>
    <row r="827" spans="1:13" ht="30" customHeight="1" thickBot="1">
      <c r="A827" s="5"/>
      <c r="B827" s="9"/>
      <c r="C827" s="219">
        <v>22.4</v>
      </c>
      <c r="D827" s="220"/>
      <c r="E827" s="220"/>
      <c r="F827" s="220"/>
      <c r="G827" s="220" t="s">
        <v>1040</v>
      </c>
      <c r="H827" s="220"/>
      <c r="I827" s="221"/>
      <c r="J827" s="222"/>
      <c r="K827" s="223"/>
      <c r="L827" s="10"/>
      <c r="M827" s="5"/>
    </row>
    <row r="828" spans="1:13" ht="15.6">
      <c r="A828" s="5"/>
      <c r="B828" s="9"/>
      <c r="C828" s="265" t="s">
        <v>1041</v>
      </c>
      <c r="D828" s="266"/>
      <c r="E828" s="266"/>
      <c r="F828" s="266"/>
      <c r="G828" s="267" t="s">
        <v>1042</v>
      </c>
      <c r="H828" s="307"/>
      <c r="I828" s="308"/>
      <c r="J828" s="306"/>
      <c r="K828" s="139"/>
      <c r="L828" s="10"/>
      <c r="M828" s="5"/>
    </row>
    <row r="829" spans="1:13" ht="30" customHeight="1" thickBot="1">
      <c r="A829" s="5"/>
      <c r="B829" s="9"/>
      <c r="C829" s="265" t="s">
        <v>1043</v>
      </c>
      <c r="D829" s="266"/>
      <c r="E829" s="266"/>
      <c r="F829" s="266"/>
      <c r="G829" s="267" t="s">
        <v>1044</v>
      </c>
      <c r="H829" s="277" t="s">
        <v>96</v>
      </c>
      <c r="I829" s="278">
        <v>252</v>
      </c>
      <c r="J829" s="227"/>
      <c r="K829" s="139">
        <f t="shared" ref="K829:K831" si="233">J829*I829</f>
        <v>0</v>
      </c>
      <c r="L829" s="10"/>
      <c r="M829" s="5"/>
    </row>
    <row r="830" spans="1:13" ht="30" customHeight="1" thickBot="1">
      <c r="A830" s="5"/>
      <c r="B830" s="9"/>
      <c r="C830" s="219">
        <v>22.5</v>
      </c>
      <c r="D830" s="220"/>
      <c r="E830" s="220"/>
      <c r="F830" s="220"/>
      <c r="G830" s="220" t="s">
        <v>1045</v>
      </c>
      <c r="H830" s="220"/>
      <c r="I830" s="221"/>
      <c r="J830" s="222"/>
      <c r="K830" s="223"/>
      <c r="L830" s="10"/>
      <c r="M830" s="5"/>
    </row>
    <row r="831" spans="1:13" ht="30.6" customHeight="1" thickBot="1">
      <c r="A831" s="5"/>
      <c r="B831" s="9"/>
      <c r="C831" s="265" t="s">
        <v>1046</v>
      </c>
      <c r="D831" s="266"/>
      <c r="E831" s="266"/>
      <c r="F831" s="266"/>
      <c r="G831" s="267" t="s">
        <v>199</v>
      </c>
      <c r="H831" s="277" t="s">
        <v>166</v>
      </c>
      <c r="I831" s="278">
        <v>25.200000000000003</v>
      </c>
      <c r="J831" s="227"/>
      <c r="K831" s="139">
        <f t="shared" si="233"/>
        <v>0</v>
      </c>
      <c r="L831" s="10"/>
      <c r="M831" s="5"/>
    </row>
    <row r="832" spans="1:13" ht="30" customHeight="1" thickBot="1">
      <c r="A832" s="5"/>
      <c r="B832" s="9"/>
      <c r="C832" s="219"/>
      <c r="D832" s="220"/>
      <c r="E832" s="220"/>
      <c r="F832" s="220"/>
      <c r="G832" s="220" t="s">
        <v>807</v>
      </c>
      <c r="H832" s="220"/>
      <c r="I832" s="221"/>
      <c r="J832" s="222"/>
      <c r="K832" s="223"/>
      <c r="L832" s="10"/>
      <c r="M832" s="5"/>
    </row>
    <row r="833" spans="1:13" ht="30" customHeight="1" thickBot="1">
      <c r="A833" s="5"/>
      <c r="B833" s="9"/>
      <c r="C833" s="219">
        <v>22.6</v>
      </c>
      <c r="D833" s="220"/>
      <c r="E833" s="220"/>
      <c r="F833" s="220"/>
      <c r="G833" s="220" t="s">
        <v>200</v>
      </c>
      <c r="H833" s="220"/>
      <c r="I833" s="221"/>
      <c r="J833" s="222"/>
      <c r="K833" s="223"/>
      <c r="L833" s="10"/>
      <c r="M833" s="5"/>
    </row>
    <row r="834" spans="1:13" ht="26.4">
      <c r="A834" s="5"/>
      <c r="B834" s="9"/>
      <c r="C834" s="265" t="s">
        <v>1047</v>
      </c>
      <c r="D834" s="266"/>
      <c r="E834" s="266"/>
      <c r="F834" s="266"/>
      <c r="G834" s="267" t="s">
        <v>202</v>
      </c>
      <c r="H834" s="307" t="s">
        <v>166</v>
      </c>
      <c r="I834" s="308">
        <v>414.9</v>
      </c>
      <c r="J834" s="306"/>
      <c r="K834" s="139">
        <f t="shared" ref="K834:K835" si="234">J834*I834</f>
        <v>0</v>
      </c>
      <c r="L834" s="10"/>
      <c r="M834" s="5"/>
    </row>
    <row r="835" spans="1:13" ht="30" customHeight="1" thickBot="1">
      <c r="A835" s="5"/>
      <c r="B835" s="9"/>
      <c r="C835" s="265"/>
      <c r="D835" s="266"/>
      <c r="E835" s="266"/>
      <c r="F835" s="266"/>
      <c r="G835" s="267" t="s">
        <v>203</v>
      </c>
      <c r="H835" s="277" t="s">
        <v>204</v>
      </c>
      <c r="I835" s="278">
        <v>13951</v>
      </c>
      <c r="J835" s="227"/>
      <c r="K835" s="139">
        <f t="shared" si="234"/>
        <v>0</v>
      </c>
      <c r="L835" s="10"/>
      <c r="M835" s="5"/>
    </row>
    <row r="836" spans="1:13" ht="30" customHeight="1" thickBot="1">
      <c r="A836" s="5"/>
      <c r="B836" s="9"/>
      <c r="C836" s="219">
        <v>22.7</v>
      </c>
      <c r="D836" s="220"/>
      <c r="E836" s="220"/>
      <c r="F836" s="220"/>
      <c r="G836" s="220" t="s">
        <v>213</v>
      </c>
      <c r="H836" s="220"/>
      <c r="I836" s="221"/>
      <c r="J836" s="222"/>
      <c r="K836" s="223"/>
      <c r="L836" s="10"/>
      <c r="M836" s="5"/>
    </row>
    <row r="837" spans="1:13" ht="16.2" thickBot="1">
      <c r="A837" s="5"/>
      <c r="B837" s="9"/>
      <c r="C837" s="265" t="s">
        <v>1048</v>
      </c>
      <c r="D837" s="266"/>
      <c r="E837" s="266"/>
      <c r="F837" s="266"/>
      <c r="G837" s="267" t="s">
        <v>214</v>
      </c>
      <c r="H837" s="277" t="s">
        <v>166</v>
      </c>
      <c r="I837" s="278">
        <v>10</v>
      </c>
      <c r="J837" s="227"/>
      <c r="K837" s="139">
        <f t="shared" ref="K837" si="235">J837*I837</f>
        <v>0</v>
      </c>
      <c r="L837" s="10"/>
      <c r="M837" s="5"/>
    </row>
    <row r="838" spans="1:13" ht="30" customHeight="1" thickBot="1">
      <c r="A838" s="5"/>
      <c r="B838" s="9"/>
      <c r="C838" s="219"/>
      <c r="D838" s="220"/>
      <c r="E838" s="220"/>
      <c r="F838" s="220"/>
      <c r="G838" s="220" t="s">
        <v>831</v>
      </c>
      <c r="H838" s="220"/>
      <c r="I838" s="221"/>
      <c r="J838" s="222"/>
      <c r="K838" s="223"/>
      <c r="L838" s="10"/>
      <c r="M838" s="5"/>
    </row>
    <row r="839" spans="1:13" ht="30" customHeight="1" thickBot="1">
      <c r="A839" s="5"/>
      <c r="B839" s="9"/>
      <c r="C839" s="219">
        <v>22.8</v>
      </c>
      <c r="D839" s="220"/>
      <c r="E839" s="220"/>
      <c r="F839" s="220"/>
      <c r="G839" s="220" t="s">
        <v>1049</v>
      </c>
      <c r="H839" s="220"/>
      <c r="I839" s="221"/>
      <c r="J839" s="222"/>
      <c r="K839" s="223"/>
      <c r="L839" s="10"/>
      <c r="M839" s="5"/>
    </row>
    <row r="840" spans="1:13" ht="15.6">
      <c r="A840" s="5"/>
      <c r="B840" s="9"/>
      <c r="C840" s="265" t="s">
        <v>1050</v>
      </c>
      <c r="D840" s="266"/>
      <c r="E840" s="266"/>
      <c r="F840" s="266"/>
      <c r="G840" s="267" t="s">
        <v>1051</v>
      </c>
      <c r="H840" s="277" t="s">
        <v>147</v>
      </c>
      <c r="I840" s="278">
        <v>1</v>
      </c>
      <c r="J840" s="227"/>
      <c r="K840" s="139">
        <f t="shared" ref="K840:K842" si="236">J840*I840</f>
        <v>0</v>
      </c>
      <c r="L840" s="10"/>
      <c r="M840" s="5"/>
    </row>
    <row r="841" spans="1:13" ht="30" customHeight="1">
      <c r="A841" s="5"/>
      <c r="B841" s="9"/>
      <c r="C841" s="265" t="s">
        <v>1052</v>
      </c>
      <c r="D841" s="266"/>
      <c r="E841" s="266"/>
      <c r="F841" s="266"/>
      <c r="G841" s="267" t="s">
        <v>1053</v>
      </c>
      <c r="H841" s="277" t="s">
        <v>147</v>
      </c>
      <c r="I841" s="278">
        <v>1</v>
      </c>
      <c r="J841" s="227"/>
      <c r="K841" s="139">
        <f t="shared" si="236"/>
        <v>0</v>
      </c>
      <c r="L841" s="10"/>
      <c r="M841" s="5"/>
    </row>
    <row r="842" spans="1:13" ht="30" customHeight="1" thickBot="1">
      <c r="A842" s="5"/>
      <c r="B842" s="9"/>
      <c r="C842" s="265" t="s">
        <v>1054</v>
      </c>
      <c r="D842" s="266"/>
      <c r="E842" s="266"/>
      <c r="F842" s="266"/>
      <c r="G842" s="267" t="s">
        <v>1055</v>
      </c>
      <c r="H842" s="277" t="s">
        <v>147</v>
      </c>
      <c r="I842" s="278">
        <v>1</v>
      </c>
      <c r="J842" s="227"/>
      <c r="K842" s="139">
        <f t="shared" si="236"/>
        <v>0</v>
      </c>
      <c r="L842" s="10"/>
      <c r="M842" s="5"/>
    </row>
    <row r="843" spans="1:13" ht="30" customHeight="1" thickBot="1">
      <c r="A843" s="5"/>
      <c r="B843" s="9"/>
      <c r="C843" s="219">
        <v>22.9</v>
      </c>
      <c r="D843" s="220"/>
      <c r="E843" s="220"/>
      <c r="F843" s="220"/>
      <c r="G843" s="220" t="s">
        <v>1056</v>
      </c>
      <c r="H843" s="220"/>
      <c r="I843" s="221"/>
      <c r="J843" s="222"/>
      <c r="K843" s="223"/>
      <c r="L843" s="10"/>
      <c r="M843" s="5"/>
    </row>
    <row r="844" spans="1:13" ht="15.6">
      <c r="A844" s="5"/>
      <c r="B844" s="9"/>
      <c r="C844" s="265" t="s">
        <v>1057</v>
      </c>
      <c r="D844" s="266"/>
      <c r="E844" s="266"/>
      <c r="F844" s="266"/>
      <c r="G844" s="267" t="s">
        <v>1058</v>
      </c>
      <c r="H844" s="277" t="s">
        <v>974</v>
      </c>
      <c r="I844" s="278">
        <v>6</v>
      </c>
      <c r="J844" s="227"/>
      <c r="K844" s="139">
        <f t="shared" ref="K844:K867" si="237">J844*I844</f>
        <v>0</v>
      </c>
      <c r="L844" s="10"/>
      <c r="M844" s="5"/>
    </row>
    <row r="845" spans="1:13" ht="15.6">
      <c r="A845" s="5"/>
      <c r="B845" s="9"/>
      <c r="C845" s="265" t="s">
        <v>1059</v>
      </c>
      <c r="D845" s="266"/>
      <c r="E845" s="266"/>
      <c r="F845" s="266"/>
      <c r="G845" s="267" t="s">
        <v>976</v>
      </c>
      <c r="H845" s="277" t="s">
        <v>974</v>
      </c>
      <c r="I845" s="278">
        <v>3</v>
      </c>
      <c r="J845" s="227"/>
      <c r="K845" s="139">
        <f t="shared" si="237"/>
        <v>0</v>
      </c>
      <c r="L845" s="10"/>
      <c r="M845" s="5"/>
    </row>
    <row r="846" spans="1:13" ht="15.6">
      <c r="A846" s="5"/>
      <c r="B846" s="9"/>
      <c r="C846" s="265" t="s">
        <v>1060</v>
      </c>
      <c r="D846" s="266"/>
      <c r="E846" s="266"/>
      <c r="F846" s="266"/>
      <c r="G846" s="267" t="s">
        <v>978</v>
      </c>
      <c r="H846" s="277" t="s">
        <v>974</v>
      </c>
      <c r="I846" s="278">
        <v>13</v>
      </c>
      <c r="J846" s="227"/>
      <c r="K846" s="139">
        <f t="shared" si="237"/>
        <v>0</v>
      </c>
      <c r="L846" s="10"/>
      <c r="M846" s="5"/>
    </row>
    <row r="847" spans="1:13" ht="15.6">
      <c r="A847" s="5"/>
      <c r="B847" s="9"/>
      <c r="C847" s="265" t="s">
        <v>1061</v>
      </c>
      <c r="D847" s="266"/>
      <c r="E847" s="266"/>
      <c r="F847" s="266"/>
      <c r="G847" s="267" t="s">
        <v>980</v>
      </c>
      <c r="H847" s="277" t="s">
        <v>974</v>
      </c>
      <c r="I847" s="278">
        <v>4</v>
      </c>
      <c r="J847" s="227"/>
      <c r="K847" s="139">
        <f t="shared" si="237"/>
        <v>0</v>
      </c>
      <c r="L847" s="10"/>
      <c r="M847" s="5"/>
    </row>
    <row r="848" spans="1:13" ht="15.6">
      <c r="A848" s="5"/>
      <c r="B848" s="9"/>
      <c r="C848" s="265" t="s">
        <v>1062</v>
      </c>
      <c r="D848" s="266"/>
      <c r="E848" s="266"/>
      <c r="F848" s="266"/>
      <c r="G848" s="267" t="s">
        <v>1063</v>
      </c>
      <c r="H848" s="277" t="s">
        <v>974</v>
      </c>
      <c r="I848" s="278">
        <v>2</v>
      </c>
      <c r="J848" s="227"/>
      <c r="K848" s="139">
        <f t="shared" si="237"/>
        <v>0</v>
      </c>
      <c r="L848" s="10"/>
      <c r="M848" s="5"/>
    </row>
    <row r="849" spans="1:13" ht="15.6">
      <c r="A849" s="5"/>
      <c r="B849" s="9"/>
      <c r="C849" s="265" t="s">
        <v>1064</v>
      </c>
      <c r="D849" s="266"/>
      <c r="E849" s="266"/>
      <c r="F849" s="266"/>
      <c r="G849" s="267" t="s">
        <v>1065</v>
      </c>
      <c r="H849" s="277" t="s">
        <v>974</v>
      </c>
      <c r="I849" s="278">
        <v>1</v>
      </c>
      <c r="J849" s="227"/>
      <c r="K849" s="139">
        <f t="shared" si="237"/>
        <v>0</v>
      </c>
      <c r="L849" s="10"/>
      <c r="M849" s="5"/>
    </row>
    <row r="850" spans="1:13" ht="15.6">
      <c r="A850" s="5"/>
      <c r="B850" s="9"/>
      <c r="C850" s="265" t="s">
        <v>1066</v>
      </c>
      <c r="D850" s="266"/>
      <c r="E850" s="266"/>
      <c r="F850" s="266"/>
      <c r="G850" s="267" t="s">
        <v>986</v>
      </c>
      <c r="H850" s="277" t="s">
        <v>974</v>
      </c>
      <c r="I850" s="278">
        <v>6</v>
      </c>
      <c r="J850" s="227"/>
      <c r="K850" s="139">
        <f t="shared" si="237"/>
        <v>0</v>
      </c>
      <c r="L850" s="10"/>
      <c r="M850" s="5"/>
    </row>
    <row r="851" spans="1:13" ht="15.6">
      <c r="A851" s="5"/>
      <c r="B851" s="9"/>
      <c r="C851" s="265" t="s">
        <v>1067</v>
      </c>
      <c r="D851" s="266"/>
      <c r="E851" s="266"/>
      <c r="F851" s="266"/>
      <c r="G851" s="267" t="s">
        <v>988</v>
      </c>
      <c r="H851" s="277" t="s">
        <v>974</v>
      </c>
      <c r="I851" s="278">
        <v>6</v>
      </c>
      <c r="J851" s="227"/>
      <c r="K851" s="139">
        <f t="shared" si="237"/>
        <v>0</v>
      </c>
      <c r="L851" s="10"/>
      <c r="M851" s="5"/>
    </row>
    <row r="852" spans="1:13" ht="15.6">
      <c r="A852" s="5"/>
      <c r="B852" s="9"/>
      <c r="C852" s="265" t="s">
        <v>1068</v>
      </c>
      <c r="D852" s="266"/>
      <c r="E852" s="266"/>
      <c r="F852" s="266"/>
      <c r="G852" s="267" t="s">
        <v>990</v>
      </c>
      <c r="H852" s="277" t="s">
        <v>974</v>
      </c>
      <c r="I852" s="278">
        <v>1</v>
      </c>
      <c r="J852" s="227"/>
      <c r="K852" s="139">
        <f t="shared" si="237"/>
        <v>0</v>
      </c>
      <c r="L852" s="10"/>
      <c r="M852" s="5"/>
    </row>
    <row r="853" spans="1:13" ht="15.6">
      <c r="A853" s="5"/>
      <c r="B853" s="9"/>
      <c r="C853" s="265" t="s">
        <v>1069</v>
      </c>
      <c r="D853" s="266"/>
      <c r="E853" s="266"/>
      <c r="F853" s="266"/>
      <c r="G853" s="267" t="s">
        <v>992</v>
      </c>
      <c r="H853" s="277" t="s">
        <v>974</v>
      </c>
      <c r="I853" s="278">
        <v>2</v>
      </c>
      <c r="J853" s="227"/>
      <c r="K853" s="139">
        <f t="shared" si="237"/>
        <v>0</v>
      </c>
      <c r="L853" s="10"/>
      <c r="M853" s="5"/>
    </row>
    <row r="854" spans="1:13" ht="15.6">
      <c r="A854" s="5"/>
      <c r="B854" s="9"/>
      <c r="C854" s="265" t="s">
        <v>1070</v>
      </c>
      <c r="D854" s="266"/>
      <c r="E854" s="266"/>
      <c r="F854" s="266"/>
      <c r="G854" s="267" t="s">
        <v>994</v>
      </c>
      <c r="H854" s="277" t="s">
        <v>974</v>
      </c>
      <c r="I854" s="278">
        <v>2</v>
      </c>
      <c r="J854" s="227"/>
      <c r="K854" s="139">
        <f t="shared" si="237"/>
        <v>0</v>
      </c>
      <c r="L854" s="10"/>
      <c r="M854" s="5"/>
    </row>
    <row r="855" spans="1:13" ht="15.6">
      <c r="A855" s="5"/>
      <c r="B855" s="9"/>
      <c r="C855" s="265" t="s">
        <v>1071</v>
      </c>
      <c r="D855" s="266"/>
      <c r="E855" s="266"/>
      <c r="F855" s="266"/>
      <c r="G855" s="267" t="s">
        <v>996</v>
      </c>
      <c r="H855" s="277" t="s">
        <v>974</v>
      </c>
      <c r="I855" s="278">
        <v>1</v>
      </c>
      <c r="J855" s="227"/>
      <c r="K855" s="139">
        <f t="shared" si="237"/>
        <v>0</v>
      </c>
      <c r="L855" s="10"/>
      <c r="M855" s="5"/>
    </row>
    <row r="856" spans="1:13" ht="15.6">
      <c r="A856" s="5"/>
      <c r="B856" s="9"/>
      <c r="C856" s="265" t="s">
        <v>1072</v>
      </c>
      <c r="D856" s="266"/>
      <c r="E856" s="266"/>
      <c r="F856" s="266"/>
      <c r="G856" s="267" t="s">
        <v>998</v>
      </c>
      <c r="H856" s="277" t="s">
        <v>974</v>
      </c>
      <c r="I856" s="278">
        <v>1</v>
      </c>
      <c r="J856" s="227"/>
      <c r="K856" s="139">
        <f t="shared" si="237"/>
        <v>0</v>
      </c>
      <c r="L856" s="10"/>
      <c r="M856" s="5"/>
    </row>
    <row r="857" spans="1:13" ht="15.6">
      <c r="A857" s="5"/>
      <c r="B857" s="9"/>
      <c r="C857" s="265" t="s">
        <v>1073</v>
      </c>
      <c r="D857" s="266"/>
      <c r="E857" s="266"/>
      <c r="F857" s="266"/>
      <c r="G857" s="267" t="s">
        <v>1000</v>
      </c>
      <c r="H857" s="277" t="s">
        <v>974</v>
      </c>
      <c r="I857" s="278">
        <v>1</v>
      </c>
      <c r="J857" s="227"/>
      <c r="K857" s="139">
        <f t="shared" si="237"/>
        <v>0</v>
      </c>
      <c r="L857" s="10"/>
      <c r="M857" s="5"/>
    </row>
    <row r="858" spans="1:13" ht="15.6">
      <c r="A858" s="5"/>
      <c r="B858" s="9"/>
      <c r="C858" s="265" t="s">
        <v>1074</v>
      </c>
      <c r="D858" s="266"/>
      <c r="E858" s="266"/>
      <c r="F858" s="266"/>
      <c r="G858" s="267" t="s">
        <v>1002</v>
      </c>
      <c r="H858" s="277" t="s">
        <v>974</v>
      </c>
      <c r="I858" s="278">
        <v>5</v>
      </c>
      <c r="J858" s="227"/>
      <c r="K858" s="139">
        <f t="shared" si="237"/>
        <v>0</v>
      </c>
      <c r="L858" s="10"/>
      <c r="M858" s="5"/>
    </row>
    <row r="859" spans="1:13" ht="15.6">
      <c r="A859" s="5"/>
      <c r="B859" s="9"/>
      <c r="C859" s="265" t="s">
        <v>1075</v>
      </c>
      <c r="D859" s="266"/>
      <c r="E859" s="266"/>
      <c r="F859" s="266"/>
      <c r="G859" s="267" t="s">
        <v>1004</v>
      </c>
      <c r="H859" s="277" t="s">
        <v>974</v>
      </c>
      <c r="I859" s="278">
        <v>1</v>
      </c>
      <c r="J859" s="227"/>
      <c r="K859" s="139">
        <f t="shared" si="237"/>
        <v>0</v>
      </c>
      <c r="L859" s="10"/>
      <c r="M859" s="5"/>
    </row>
    <row r="860" spans="1:13" ht="15.6">
      <c r="A860" s="5"/>
      <c r="B860" s="9"/>
      <c r="C860" s="265" t="s">
        <v>1076</v>
      </c>
      <c r="D860" s="266"/>
      <c r="E860" s="266"/>
      <c r="F860" s="266"/>
      <c r="G860" s="267" t="s">
        <v>1006</v>
      </c>
      <c r="H860" s="277" t="s">
        <v>974</v>
      </c>
      <c r="I860" s="278">
        <v>1</v>
      </c>
      <c r="J860" s="227"/>
      <c r="K860" s="139">
        <f t="shared" si="237"/>
        <v>0</v>
      </c>
      <c r="L860" s="10"/>
      <c r="M860" s="5"/>
    </row>
    <row r="861" spans="1:13" ht="15.6">
      <c r="A861" s="5"/>
      <c r="B861" s="9"/>
      <c r="C861" s="265" t="s">
        <v>1077</v>
      </c>
      <c r="D861" s="266"/>
      <c r="E861" s="266"/>
      <c r="F861" s="266"/>
      <c r="G861" s="267" t="s">
        <v>1008</v>
      </c>
      <c r="H861" s="277" t="s">
        <v>974</v>
      </c>
      <c r="I861" s="278">
        <v>1</v>
      </c>
      <c r="J861" s="227"/>
      <c r="K861" s="139">
        <f t="shared" si="237"/>
        <v>0</v>
      </c>
      <c r="L861" s="10"/>
      <c r="M861" s="5"/>
    </row>
    <row r="862" spans="1:13" ht="15.6">
      <c r="A862" s="5"/>
      <c r="B862" s="9"/>
      <c r="C862" s="265" t="s">
        <v>1078</v>
      </c>
      <c r="D862" s="266"/>
      <c r="E862" s="266"/>
      <c r="F862" s="266"/>
      <c r="G862" s="267" t="s">
        <v>1010</v>
      </c>
      <c r="H862" s="277" t="s">
        <v>974</v>
      </c>
      <c r="I862" s="278">
        <v>2</v>
      </c>
      <c r="J862" s="227"/>
      <c r="K862" s="139">
        <f t="shared" si="237"/>
        <v>0</v>
      </c>
      <c r="L862" s="10"/>
      <c r="M862" s="5"/>
    </row>
    <row r="863" spans="1:13" ht="15.6">
      <c r="A863" s="5"/>
      <c r="B863" s="9"/>
      <c r="C863" s="265" t="s">
        <v>1079</v>
      </c>
      <c r="D863" s="266"/>
      <c r="E863" s="266"/>
      <c r="F863" s="266"/>
      <c r="G863" s="267" t="s">
        <v>1012</v>
      </c>
      <c r="H863" s="277" t="s">
        <v>974</v>
      </c>
      <c r="I863" s="278">
        <v>3</v>
      </c>
      <c r="J863" s="227"/>
      <c r="K863" s="139">
        <f t="shared" si="237"/>
        <v>0</v>
      </c>
      <c r="L863" s="10"/>
      <c r="M863" s="5"/>
    </row>
    <row r="864" spans="1:13" ht="15.6">
      <c r="A864" s="5"/>
      <c r="B864" s="9"/>
      <c r="C864" s="265" t="s">
        <v>1080</v>
      </c>
      <c r="D864" s="266"/>
      <c r="E864" s="266"/>
      <c r="F864" s="266"/>
      <c r="G864" s="267" t="s">
        <v>1014</v>
      </c>
      <c r="H864" s="277" t="s">
        <v>974</v>
      </c>
      <c r="I864" s="278">
        <v>2</v>
      </c>
      <c r="J864" s="227"/>
      <c r="K864" s="139">
        <f t="shared" si="237"/>
        <v>0</v>
      </c>
      <c r="L864" s="10"/>
      <c r="M864" s="5"/>
    </row>
    <row r="865" spans="1:13" ht="15.6">
      <c r="A865" s="5"/>
      <c r="B865" s="9"/>
      <c r="C865" s="265" t="s">
        <v>1081</v>
      </c>
      <c r="D865" s="266"/>
      <c r="E865" s="266"/>
      <c r="F865" s="266"/>
      <c r="G865" s="267" t="s">
        <v>1016</v>
      </c>
      <c r="H865" s="277" t="s">
        <v>974</v>
      </c>
      <c r="I865" s="278">
        <v>1</v>
      </c>
      <c r="J865" s="227"/>
      <c r="K865" s="139">
        <f t="shared" si="237"/>
        <v>0</v>
      </c>
      <c r="L865" s="10"/>
      <c r="M865" s="5"/>
    </row>
    <row r="866" spans="1:13" ht="15.6">
      <c r="A866" s="5"/>
      <c r="B866" s="9"/>
      <c r="C866" s="265" t="s">
        <v>1082</v>
      </c>
      <c r="D866" s="266"/>
      <c r="E866" s="266"/>
      <c r="F866" s="266"/>
      <c r="G866" s="267" t="s">
        <v>1018</v>
      </c>
      <c r="H866" s="277" t="s">
        <v>974</v>
      </c>
      <c r="I866" s="278">
        <v>1</v>
      </c>
      <c r="J866" s="227"/>
      <c r="K866" s="139">
        <f t="shared" si="237"/>
        <v>0</v>
      </c>
      <c r="L866" s="10"/>
      <c r="M866" s="5"/>
    </row>
    <row r="867" spans="1:13" ht="16.2" thickBot="1">
      <c r="A867" s="5"/>
      <c r="B867" s="9"/>
      <c r="C867" s="265" t="s">
        <v>1083</v>
      </c>
      <c r="D867" s="266"/>
      <c r="E867" s="266"/>
      <c r="F867" s="266"/>
      <c r="G867" s="267" t="s">
        <v>1020</v>
      </c>
      <c r="H867" s="277" t="s">
        <v>974</v>
      </c>
      <c r="I867" s="278">
        <v>2</v>
      </c>
      <c r="J867" s="227"/>
      <c r="K867" s="139">
        <f t="shared" si="237"/>
        <v>0</v>
      </c>
      <c r="L867" s="10"/>
      <c r="M867" s="5"/>
    </row>
    <row r="868" spans="1:13" ht="30" customHeight="1" thickBot="1">
      <c r="A868" s="5"/>
      <c r="B868" s="9"/>
      <c r="C868" s="219" t="s">
        <v>1084</v>
      </c>
      <c r="D868" s="220"/>
      <c r="E868" s="220"/>
      <c r="F868" s="220"/>
      <c r="G868" s="220" t="s">
        <v>1085</v>
      </c>
      <c r="H868" s="220"/>
      <c r="I868" s="221"/>
      <c r="J868" s="222"/>
      <c r="K868" s="223"/>
      <c r="L868" s="10"/>
      <c r="M868" s="5"/>
    </row>
    <row r="869" spans="1:13" ht="39.6">
      <c r="A869" s="5"/>
      <c r="B869" s="9"/>
      <c r="C869" s="265" t="s">
        <v>1086</v>
      </c>
      <c r="D869" s="266"/>
      <c r="E869" s="266"/>
      <c r="F869" s="266"/>
      <c r="G869" s="267" t="s">
        <v>1087</v>
      </c>
      <c r="H869" s="277" t="s">
        <v>974</v>
      </c>
      <c r="I869" s="278">
        <v>5</v>
      </c>
      <c r="J869" s="227"/>
      <c r="K869" s="139">
        <f t="shared" ref="K869:K872" si="238">J869*I869</f>
        <v>0</v>
      </c>
      <c r="L869" s="10"/>
      <c r="M869" s="5"/>
    </row>
    <row r="870" spans="1:13" ht="26.4">
      <c r="A870" s="5"/>
      <c r="B870" s="9"/>
      <c r="C870" s="265" t="s">
        <v>1088</v>
      </c>
      <c r="D870" s="266"/>
      <c r="E870" s="266"/>
      <c r="F870" s="266"/>
      <c r="G870" s="267" t="s">
        <v>1089</v>
      </c>
      <c r="H870" s="277" t="s">
        <v>974</v>
      </c>
      <c r="I870" s="278">
        <v>3</v>
      </c>
      <c r="J870" s="227"/>
      <c r="K870" s="139">
        <f t="shared" si="238"/>
        <v>0</v>
      </c>
      <c r="L870" s="10"/>
      <c r="M870" s="5"/>
    </row>
    <row r="871" spans="1:13" ht="26.4">
      <c r="A871" s="5"/>
      <c r="B871" s="9"/>
      <c r="C871" s="265" t="s">
        <v>1090</v>
      </c>
      <c r="D871" s="266"/>
      <c r="E871" s="266"/>
      <c r="F871" s="266"/>
      <c r="G871" s="267" t="s">
        <v>1091</v>
      </c>
      <c r="H871" s="277" t="s">
        <v>974</v>
      </c>
      <c r="I871" s="278">
        <v>1</v>
      </c>
      <c r="J871" s="227"/>
      <c r="K871" s="139">
        <f t="shared" si="238"/>
        <v>0</v>
      </c>
      <c r="L871" s="10"/>
      <c r="M871" s="5"/>
    </row>
    <row r="872" spans="1:13" ht="27" thickBot="1">
      <c r="A872" s="5"/>
      <c r="B872" s="9"/>
      <c r="C872" s="265" t="s">
        <v>1092</v>
      </c>
      <c r="D872" s="266"/>
      <c r="E872" s="266"/>
      <c r="F872" s="266"/>
      <c r="G872" s="267" t="s">
        <v>1093</v>
      </c>
      <c r="H872" s="277" t="s">
        <v>974</v>
      </c>
      <c r="I872" s="278">
        <v>1</v>
      </c>
      <c r="J872" s="227"/>
      <c r="K872" s="139">
        <f t="shared" si="238"/>
        <v>0</v>
      </c>
      <c r="L872" s="10"/>
      <c r="M872" s="5"/>
    </row>
    <row r="873" spans="1:13" ht="30" customHeight="1" thickBot="1">
      <c r="A873" s="5"/>
      <c r="B873" s="9"/>
      <c r="C873" s="219">
        <v>22.11</v>
      </c>
      <c r="D873" s="220"/>
      <c r="E873" s="220"/>
      <c r="F873" s="220"/>
      <c r="G873" s="220" t="s">
        <v>1094</v>
      </c>
      <c r="H873" s="220"/>
      <c r="I873" s="221"/>
      <c r="J873" s="222"/>
      <c r="K873" s="223"/>
      <c r="L873" s="10"/>
      <c r="M873" s="5"/>
    </row>
    <row r="874" spans="1:13" ht="52.8">
      <c r="A874" s="5"/>
      <c r="B874" s="9"/>
      <c r="C874" s="265" t="s">
        <v>1095</v>
      </c>
      <c r="D874" s="266"/>
      <c r="E874" s="266"/>
      <c r="F874" s="266"/>
      <c r="G874" s="267" t="s">
        <v>1096</v>
      </c>
      <c r="H874" s="277" t="s">
        <v>974</v>
      </c>
      <c r="I874" s="278">
        <v>2</v>
      </c>
      <c r="J874" s="227"/>
      <c r="K874" s="139">
        <f t="shared" ref="K874" si="239">J874*I874</f>
        <v>0</v>
      </c>
      <c r="L874" s="10"/>
      <c r="M874" s="5"/>
    </row>
    <row r="875" spans="1:13" ht="30" customHeight="1" thickBot="1">
      <c r="A875" s="5"/>
      <c r="B875" s="9"/>
      <c r="C875" s="140" t="s">
        <v>18</v>
      </c>
      <c r="D875" s="159"/>
      <c r="E875" s="159"/>
      <c r="F875" s="159"/>
      <c r="G875" s="162"/>
      <c r="H875" s="161"/>
      <c r="I875" s="249"/>
      <c r="J875" s="143"/>
      <c r="K875" s="345">
        <f>SUM(K818:K874)</f>
        <v>0</v>
      </c>
      <c r="L875" s="10"/>
      <c r="M875" s="5"/>
    </row>
    <row r="876" spans="1:13" ht="30" customHeight="1" thickBot="1">
      <c r="A876" s="5"/>
      <c r="B876" s="9"/>
      <c r="C876" s="132"/>
      <c r="D876" s="133"/>
      <c r="E876" s="133"/>
      <c r="F876" s="133"/>
      <c r="G876" s="133" t="s">
        <v>1097</v>
      </c>
      <c r="H876" s="133"/>
      <c r="I876" s="133"/>
      <c r="J876" s="133"/>
      <c r="K876" s="134"/>
      <c r="L876" s="10"/>
      <c r="M876" s="5"/>
    </row>
    <row r="877" spans="1:13" ht="30" customHeight="1" thickBot="1">
      <c r="A877" s="5"/>
      <c r="B877" s="9"/>
      <c r="C877" s="219"/>
      <c r="D877" s="220"/>
      <c r="E877" s="220"/>
      <c r="F877" s="220"/>
      <c r="G877" s="220" t="s">
        <v>1098</v>
      </c>
      <c r="H877" s="220"/>
      <c r="I877" s="221"/>
      <c r="J877" s="222"/>
      <c r="K877" s="223"/>
      <c r="L877" s="10"/>
      <c r="M877" s="5"/>
    </row>
    <row r="878" spans="1:13" ht="30" customHeight="1" thickBot="1">
      <c r="A878" s="5"/>
      <c r="B878" s="9"/>
      <c r="C878" s="219">
        <v>23.1</v>
      </c>
      <c r="D878" s="220"/>
      <c r="E878" s="220"/>
      <c r="F878" s="220"/>
      <c r="G878" s="220" t="s">
        <v>1099</v>
      </c>
      <c r="H878" s="220"/>
      <c r="I878" s="221"/>
      <c r="J878" s="222"/>
      <c r="K878" s="223"/>
      <c r="L878" s="10"/>
      <c r="M878" s="5"/>
    </row>
    <row r="879" spans="1:13" ht="16.2" thickBot="1">
      <c r="A879" s="5"/>
      <c r="B879" s="9"/>
      <c r="C879" s="265" t="s">
        <v>1100</v>
      </c>
      <c r="D879" s="266"/>
      <c r="E879" s="266"/>
      <c r="F879" s="266"/>
      <c r="G879" s="267" t="s">
        <v>1101</v>
      </c>
      <c r="H879" s="277" t="s">
        <v>974</v>
      </c>
      <c r="I879" s="278">
        <v>4</v>
      </c>
      <c r="J879" s="227"/>
      <c r="K879" s="139">
        <f t="shared" ref="K879" si="240">J879*I879</f>
        <v>0</v>
      </c>
      <c r="L879" s="10"/>
      <c r="M879" s="5"/>
    </row>
    <row r="880" spans="1:13" ht="30" customHeight="1" thickBot="1">
      <c r="A880" s="5"/>
      <c r="B880" s="9"/>
      <c r="C880" s="219">
        <v>23.2</v>
      </c>
      <c r="D880" s="220"/>
      <c r="E880" s="220"/>
      <c r="F880" s="220"/>
      <c r="G880" s="220" t="s">
        <v>1102</v>
      </c>
      <c r="H880" s="220"/>
      <c r="I880" s="221"/>
      <c r="J880" s="222"/>
      <c r="K880" s="223"/>
      <c r="L880" s="10"/>
      <c r="M880" s="5"/>
    </row>
    <row r="881" spans="1:13" ht="16.2" thickBot="1">
      <c r="A881" s="5"/>
      <c r="B881" s="9"/>
      <c r="C881" s="265" t="s">
        <v>1103</v>
      </c>
      <c r="D881" s="266"/>
      <c r="E881" s="266"/>
      <c r="F881" s="266"/>
      <c r="G881" s="267" t="s">
        <v>1104</v>
      </c>
      <c r="H881" s="307" t="s">
        <v>974</v>
      </c>
      <c r="I881" s="308">
        <v>3</v>
      </c>
      <c r="J881" s="306"/>
      <c r="K881" s="139">
        <f t="shared" ref="K881" si="241">J881*I881</f>
        <v>0</v>
      </c>
      <c r="L881" s="10"/>
      <c r="M881" s="5"/>
    </row>
    <row r="882" spans="1:13" ht="30" customHeight="1" thickBot="1">
      <c r="A882" s="5"/>
      <c r="B882" s="9"/>
      <c r="C882" s="219">
        <v>23.3</v>
      </c>
      <c r="D882" s="220"/>
      <c r="E882" s="220"/>
      <c r="F882" s="220"/>
      <c r="G882" s="220" t="s">
        <v>1105</v>
      </c>
      <c r="H882" s="220"/>
      <c r="I882" s="221"/>
      <c r="J882" s="222"/>
      <c r="K882" s="223"/>
      <c r="L882" s="10"/>
      <c r="M882" s="5"/>
    </row>
    <row r="883" spans="1:13" ht="15.6">
      <c r="A883" s="5"/>
      <c r="B883" s="9"/>
      <c r="C883" s="265" t="s">
        <v>1106</v>
      </c>
      <c r="D883" s="266"/>
      <c r="E883" s="266"/>
      <c r="F883" s="266"/>
      <c r="G883" s="267" t="s">
        <v>1107</v>
      </c>
      <c r="H883" s="277" t="s">
        <v>974</v>
      </c>
      <c r="I883" s="278">
        <v>1</v>
      </c>
      <c r="J883" s="227"/>
      <c r="K883" s="139">
        <f t="shared" ref="K883:K884" si="242">J883*I883</f>
        <v>0</v>
      </c>
      <c r="L883" s="10"/>
      <c r="M883" s="5"/>
    </row>
    <row r="884" spans="1:13" ht="30" customHeight="1" thickBot="1">
      <c r="A884" s="5"/>
      <c r="B884" s="9"/>
      <c r="C884" s="265" t="s">
        <v>1108</v>
      </c>
      <c r="D884" s="266"/>
      <c r="E884" s="266"/>
      <c r="F884" s="266"/>
      <c r="G884" s="267" t="s">
        <v>1109</v>
      </c>
      <c r="H884" s="277" t="s">
        <v>974</v>
      </c>
      <c r="I884" s="278">
        <v>1</v>
      </c>
      <c r="J884" s="227"/>
      <c r="K884" s="139">
        <f t="shared" si="242"/>
        <v>0</v>
      </c>
      <c r="L884" s="10"/>
      <c r="M884" s="5"/>
    </row>
    <row r="885" spans="1:13" ht="30" customHeight="1" thickBot="1">
      <c r="A885" s="5"/>
      <c r="B885" s="9"/>
      <c r="C885" s="219">
        <v>23.4</v>
      </c>
      <c r="D885" s="220"/>
      <c r="E885" s="220"/>
      <c r="F885" s="220"/>
      <c r="G885" s="220" t="s">
        <v>1110</v>
      </c>
      <c r="H885" s="220"/>
      <c r="I885" s="221"/>
      <c r="J885" s="222"/>
      <c r="K885" s="223"/>
      <c r="L885" s="10"/>
      <c r="M885" s="5"/>
    </row>
    <row r="886" spans="1:13" ht="15.6">
      <c r="A886" s="5"/>
      <c r="B886" s="9"/>
      <c r="C886" s="265" t="s">
        <v>1111</v>
      </c>
      <c r="D886" s="266"/>
      <c r="E886" s="266"/>
      <c r="F886" s="266"/>
      <c r="G886" s="267" t="s">
        <v>1112</v>
      </c>
      <c r="H886" s="277" t="s">
        <v>974</v>
      </c>
      <c r="I886" s="278">
        <v>2</v>
      </c>
      <c r="J886" s="227"/>
      <c r="K886" s="139">
        <f t="shared" ref="K886:K902" si="243">J886*I886</f>
        <v>0</v>
      </c>
      <c r="L886" s="10"/>
      <c r="M886" s="5"/>
    </row>
    <row r="887" spans="1:13" ht="15.6">
      <c r="A887" s="5"/>
      <c r="B887" s="9"/>
      <c r="C887" s="265" t="s">
        <v>1113</v>
      </c>
      <c r="D887" s="266"/>
      <c r="E887" s="266"/>
      <c r="F887" s="266"/>
      <c r="G887" s="267" t="s">
        <v>1114</v>
      </c>
      <c r="H887" s="277" t="s">
        <v>974</v>
      </c>
      <c r="I887" s="278">
        <v>2</v>
      </c>
      <c r="J887" s="227"/>
      <c r="K887" s="139">
        <f t="shared" si="243"/>
        <v>0</v>
      </c>
      <c r="L887" s="10"/>
      <c r="M887" s="5"/>
    </row>
    <row r="888" spans="1:13" ht="15.6">
      <c r="A888" s="5"/>
      <c r="B888" s="9"/>
      <c r="C888" s="265" t="s">
        <v>1115</v>
      </c>
      <c r="D888" s="266"/>
      <c r="E888" s="266"/>
      <c r="F888" s="266"/>
      <c r="G888" s="267" t="s">
        <v>1116</v>
      </c>
      <c r="H888" s="277" t="s">
        <v>974</v>
      </c>
      <c r="I888" s="278">
        <v>1</v>
      </c>
      <c r="J888" s="227"/>
      <c r="K888" s="139">
        <f t="shared" si="243"/>
        <v>0</v>
      </c>
      <c r="L888" s="10"/>
      <c r="M888" s="5"/>
    </row>
    <row r="889" spans="1:13" ht="15.6">
      <c r="A889" s="5"/>
      <c r="B889" s="9"/>
      <c r="C889" s="265" t="s">
        <v>1117</v>
      </c>
      <c r="D889" s="266"/>
      <c r="E889" s="266"/>
      <c r="F889" s="266"/>
      <c r="G889" s="267" t="s">
        <v>1118</v>
      </c>
      <c r="H889" s="277" t="s">
        <v>974</v>
      </c>
      <c r="I889" s="278">
        <v>1</v>
      </c>
      <c r="J889" s="227"/>
      <c r="K889" s="139">
        <f t="shared" si="243"/>
        <v>0</v>
      </c>
      <c r="L889" s="10"/>
      <c r="M889" s="5"/>
    </row>
    <row r="890" spans="1:13" ht="15.6">
      <c r="A890" s="5"/>
      <c r="B890" s="9"/>
      <c r="C890" s="265" t="s">
        <v>1119</v>
      </c>
      <c r="D890" s="266"/>
      <c r="E890" s="266"/>
      <c r="F890" s="266"/>
      <c r="G890" s="267" t="s">
        <v>1120</v>
      </c>
      <c r="H890" s="277" t="s">
        <v>974</v>
      </c>
      <c r="I890" s="278">
        <v>2</v>
      </c>
      <c r="J890" s="227"/>
      <c r="K890" s="139">
        <f t="shared" si="243"/>
        <v>0</v>
      </c>
      <c r="L890" s="10"/>
      <c r="M890" s="5"/>
    </row>
    <row r="891" spans="1:13" ht="15.6">
      <c r="A891" s="5"/>
      <c r="B891" s="9"/>
      <c r="C891" s="265" t="s">
        <v>1121</v>
      </c>
      <c r="D891" s="266"/>
      <c r="E891" s="266"/>
      <c r="F891" s="266"/>
      <c r="G891" s="267" t="s">
        <v>1122</v>
      </c>
      <c r="H891" s="277" t="s">
        <v>974</v>
      </c>
      <c r="I891" s="278">
        <v>2</v>
      </c>
      <c r="J891" s="227"/>
      <c r="K891" s="139">
        <f t="shared" si="243"/>
        <v>0</v>
      </c>
      <c r="L891" s="10"/>
      <c r="M891" s="5"/>
    </row>
    <row r="892" spans="1:13" ht="15.6">
      <c r="A892" s="5"/>
      <c r="B892" s="9"/>
      <c r="C892" s="265" t="s">
        <v>1123</v>
      </c>
      <c r="D892" s="266"/>
      <c r="E892" s="266"/>
      <c r="F892" s="266"/>
      <c r="G892" s="267" t="s">
        <v>1124</v>
      </c>
      <c r="H892" s="277" t="s">
        <v>974</v>
      </c>
      <c r="I892" s="278">
        <v>2</v>
      </c>
      <c r="J892" s="227"/>
      <c r="K892" s="139">
        <f t="shared" si="243"/>
        <v>0</v>
      </c>
      <c r="L892" s="10"/>
      <c r="M892" s="5"/>
    </row>
    <row r="893" spans="1:13" ht="15.6">
      <c r="A893" s="5"/>
      <c r="B893" s="9"/>
      <c r="C893" s="265" t="s">
        <v>1125</v>
      </c>
      <c r="D893" s="266"/>
      <c r="E893" s="266"/>
      <c r="F893" s="266"/>
      <c r="G893" s="267" t="s">
        <v>1126</v>
      </c>
      <c r="H893" s="277" t="s">
        <v>974</v>
      </c>
      <c r="I893" s="278">
        <v>1</v>
      </c>
      <c r="J893" s="227"/>
      <c r="K893" s="139">
        <f t="shared" si="243"/>
        <v>0</v>
      </c>
      <c r="L893" s="10"/>
      <c r="M893" s="5"/>
    </row>
    <row r="894" spans="1:13" ht="15.6">
      <c r="A894" s="5"/>
      <c r="B894" s="9"/>
      <c r="C894" s="265" t="s">
        <v>1127</v>
      </c>
      <c r="D894" s="266"/>
      <c r="E894" s="266"/>
      <c r="F894" s="266"/>
      <c r="G894" s="267" t="s">
        <v>1128</v>
      </c>
      <c r="H894" s="277" t="s">
        <v>974</v>
      </c>
      <c r="I894" s="278">
        <v>1</v>
      </c>
      <c r="J894" s="227"/>
      <c r="K894" s="139">
        <f t="shared" si="243"/>
        <v>0</v>
      </c>
      <c r="L894" s="10"/>
      <c r="M894" s="5"/>
    </row>
    <row r="895" spans="1:13" ht="15.6">
      <c r="A895" s="5"/>
      <c r="B895" s="9"/>
      <c r="C895" s="265" t="s">
        <v>1129</v>
      </c>
      <c r="D895" s="266"/>
      <c r="E895" s="266"/>
      <c r="F895" s="266"/>
      <c r="G895" s="267" t="s">
        <v>1130</v>
      </c>
      <c r="H895" s="277" t="s">
        <v>974</v>
      </c>
      <c r="I895" s="278">
        <v>1</v>
      </c>
      <c r="J895" s="227"/>
      <c r="K895" s="139">
        <f t="shared" si="243"/>
        <v>0</v>
      </c>
      <c r="L895" s="10"/>
      <c r="M895" s="5"/>
    </row>
    <row r="896" spans="1:13" ht="15.6">
      <c r="A896" s="5"/>
      <c r="B896" s="9"/>
      <c r="C896" s="265" t="s">
        <v>1131</v>
      </c>
      <c r="D896" s="266"/>
      <c r="E896" s="266"/>
      <c r="F896" s="266"/>
      <c r="G896" s="267" t="s">
        <v>1114</v>
      </c>
      <c r="H896" s="277" t="s">
        <v>974</v>
      </c>
      <c r="I896" s="278">
        <v>1</v>
      </c>
      <c r="J896" s="227"/>
      <c r="K896" s="139">
        <f t="shared" si="243"/>
        <v>0</v>
      </c>
      <c r="L896" s="10"/>
      <c r="M896" s="5"/>
    </row>
    <row r="897" spans="1:13" ht="15.6">
      <c r="A897" s="5"/>
      <c r="B897" s="9"/>
      <c r="C897" s="265" t="s">
        <v>1132</v>
      </c>
      <c r="D897" s="266"/>
      <c r="E897" s="266"/>
      <c r="F897" s="266"/>
      <c r="G897" s="267" t="s">
        <v>1133</v>
      </c>
      <c r="H897" s="277" t="s">
        <v>974</v>
      </c>
      <c r="I897" s="278">
        <v>1</v>
      </c>
      <c r="J897" s="227"/>
      <c r="K897" s="139">
        <f t="shared" si="243"/>
        <v>0</v>
      </c>
      <c r="L897" s="10"/>
      <c r="M897" s="5"/>
    </row>
    <row r="898" spans="1:13" ht="15.6">
      <c r="A898" s="5"/>
      <c r="B898" s="9"/>
      <c r="C898" s="265" t="s">
        <v>1134</v>
      </c>
      <c r="D898" s="266"/>
      <c r="E898" s="266"/>
      <c r="F898" s="266"/>
      <c r="G898" s="267" t="s">
        <v>1135</v>
      </c>
      <c r="H898" s="277" t="s">
        <v>974</v>
      </c>
      <c r="I898" s="278">
        <v>1</v>
      </c>
      <c r="J898" s="227"/>
      <c r="K898" s="139">
        <f t="shared" si="243"/>
        <v>0</v>
      </c>
      <c r="L898" s="10"/>
      <c r="M898" s="5"/>
    </row>
    <row r="899" spans="1:13" ht="15.6">
      <c r="A899" s="5"/>
      <c r="B899" s="9"/>
      <c r="C899" s="265" t="s">
        <v>1136</v>
      </c>
      <c r="D899" s="266"/>
      <c r="E899" s="266"/>
      <c r="F899" s="266"/>
      <c r="G899" s="267" t="s">
        <v>1137</v>
      </c>
      <c r="H899" s="277" t="s">
        <v>974</v>
      </c>
      <c r="I899" s="278">
        <v>1</v>
      </c>
      <c r="J899" s="227"/>
      <c r="K899" s="139">
        <f t="shared" si="243"/>
        <v>0</v>
      </c>
      <c r="L899" s="10"/>
      <c r="M899" s="5"/>
    </row>
    <row r="900" spans="1:13" ht="39.6">
      <c r="A900" s="5"/>
      <c r="B900" s="9"/>
      <c r="C900" s="265" t="s">
        <v>1138</v>
      </c>
      <c r="D900" s="266"/>
      <c r="E900" s="266"/>
      <c r="F900" s="266"/>
      <c r="G900" s="267" t="s">
        <v>1139</v>
      </c>
      <c r="H900" s="277" t="s">
        <v>974</v>
      </c>
      <c r="I900" s="278">
        <v>4</v>
      </c>
      <c r="J900" s="227"/>
      <c r="K900" s="139">
        <f t="shared" si="243"/>
        <v>0</v>
      </c>
      <c r="L900" s="10"/>
      <c r="M900" s="5"/>
    </row>
    <row r="901" spans="1:13" ht="15.6">
      <c r="A901" s="5"/>
      <c r="B901" s="9"/>
      <c r="C901" s="265" t="s">
        <v>1140</v>
      </c>
      <c r="D901" s="266"/>
      <c r="E901" s="266"/>
      <c r="F901" s="266"/>
      <c r="G901" s="267" t="s">
        <v>1141</v>
      </c>
      <c r="H901" s="277" t="s">
        <v>974</v>
      </c>
      <c r="I901" s="278">
        <v>4</v>
      </c>
      <c r="J901" s="227"/>
      <c r="K901" s="139">
        <f t="shared" si="243"/>
        <v>0</v>
      </c>
      <c r="L901" s="10"/>
      <c r="M901" s="5"/>
    </row>
    <row r="902" spans="1:13" ht="16.2" thickBot="1">
      <c r="A902" s="5"/>
      <c r="B902" s="9"/>
      <c r="C902" s="265" t="s">
        <v>1142</v>
      </c>
      <c r="D902" s="266"/>
      <c r="E902" s="266"/>
      <c r="F902" s="266"/>
      <c r="G902" s="267" t="s">
        <v>1143</v>
      </c>
      <c r="H902" s="277" t="s">
        <v>974</v>
      </c>
      <c r="I902" s="278">
        <v>4</v>
      </c>
      <c r="J902" s="227"/>
      <c r="K902" s="139">
        <f t="shared" si="243"/>
        <v>0</v>
      </c>
      <c r="L902" s="10"/>
      <c r="M902" s="5"/>
    </row>
    <row r="903" spans="1:13" ht="30" customHeight="1" thickBot="1">
      <c r="A903" s="5"/>
      <c r="B903" s="9"/>
      <c r="C903" s="219">
        <v>23.5</v>
      </c>
      <c r="D903" s="220"/>
      <c r="E903" s="220"/>
      <c r="F903" s="220"/>
      <c r="G903" s="220" t="s">
        <v>1144</v>
      </c>
      <c r="H903" s="220"/>
      <c r="I903" s="221"/>
      <c r="J903" s="222"/>
      <c r="K903" s="223"/>
      <c r="L903" s="10"/>
      <c r="M903" s="5"/>
    </row>
    <row r="904" spans="1:13" ht="15.6">
      <c r="A904" s="5"/>
      <c r="B904" s="9"/>
      <c r="C904" s="265" t="s">
        <v>1145</v>
      </c>
      <c r="D904" s="266"/>
      <c r="E904" s="266"/>
      <c r="F904" s="266"/>
      <c r="G904" s="267" t="s">
        <v>1146</v>
      </c>
      <c r="H904" s="277" t="s">
        <v>974</v>
      </c>
      <c r="I904" s="278">
        <v>8</v>
      </c>
      <c r="J904" s="227"/>
      <c r="K904" s="139">
        <f t="shared" ref="K904:K907" si="244">J904*I904</f>
        <v>0</v>
      </c>
      <c r="L904" s="10"/>
      <c r="M904" s="5"/>
    </row>
    <row r="905" spans="1:13" ht="15.6">
      <c r="A905" s="5"/>
      <c r="B905" s="9"/>
      <c r="C905" s="265" t="s">
        <v>1147</v>
      </c>
      <c r="D905" s="266"/>
      <c r="E905" s="266"/>
      <c r="F905" s="266"/>
      <c r="G905" s="267" t="s">
        <v>1148</v>
      </c>
      <c r="H905" s="277" t="s">
        <v>974</v>
      </c>
      <c r="I905" s="278">
        <v>4</v>
      </c>
      <c r="J905" s="227"/>
      <c r="K905" s="139">
        <f t="shared" si="244"/>
        <v>0</v>
      </c>
      <c r="L905" s="10"/>
      <c r="M905" s="5"/>
    </row>
    <row r="906" spans="1:13" ht="15.6">
      <c r="A906" s="5"/>
      <c r="B906" s="9"/>
      <c r="C906" s="265" t="s">
        <v>1149</v>
      </c>
      <c r="D906" s="266"/>
      <c r="E906" s="266"/>
      <c r="F906" s="266"/>
      <c r="G906" s="267" t="s">
        <v>1150</v>
      </c>
      <c r="H906" s="277" t="s">
        <v>974</v>
      </c>
      <c r="I906" s="278">
        <v>4</v>
      </c>
      <c r="J906" s="227"/>
      <c r="K906" s="139">
        <f t="shared" si="244"/>
        <v>0</v>
      </c>
      <c r="L906" s="10"/>
      <c r="M906" s="5"/>
    </row>
    <row r="907" spans="1:13" ht="16.2" thickBot="1">
      <c r="A907" s="5"/>
      <c r="B907" s="9"/>
      <c r="C907" s="265" t="s">
        <v>1151</v>
      </c>
      <c r="D907" s="266"/>
      <c r="E907" s="266"/>
      <c r="F907" s="266"/>
      <c r="G907" s="267" t="s">
        <v>1152</v>
      </c>
      <c r="H907" s="277" t="s">
        <v>974</v>
      </c>
      <c r="I907" s="278">
        <v>5</v>
      </c>
      <c r="J907" s="227"/>
      <c r="K907" s="139">
        <f t="shared" si="244"/>
        <v>0</v>
      </c>
      <c r="L907" s="10"/>
      <c r="M907" s="5"/>
    </row>
    <row r="908" spans="1:13" ht="30" customHeight="1" thickBot="1">
      <c r="A908" s="5"/>
      <c r="B908" s="9"/>
      <c r="C908" s="219">
        <v>23.7</v>
      </c>
      <c r="D908" s="220"/>
      <c r="E908" s="220"/>
      <c r="F908" s="220"/>
      <c r="G908" s="220" t="s">
        <v>1153</v>
      </c>
      <c r="H908" s="220"/>
      <c r="I908" s="221"/>
      <c r="J908" s="222"/>
      <c r="K908" s="223"/>
      <c r="L908" s="10"/>
      <c r="M908" s="5"/>
    </row>
    <row r="909" spans="1:13" ht="15.6">
      <c r="A909" s="5"/>
      <c r="B909" s="9"/>
      <c r="C909" s="265" t="s">
        <v>1154</v>
      </c>
      <c r="D909" s="266"/>
      <c r="E909" s="266"/>
      <c r="F909" s="266"/>
      <c r="G909" s="267" t="s">
        <v>1155</v>
      </c>
      <c r="H909" s="277" t="s">
        <v>147</v>
      </c>
      <c r="I909" s="278">
        <v>1</v>
      </c>
      <c r="J909" s="227"/>
      <c r="K909" s="139">
        <f t="shared" ref="K909:K910" si="245">J909*I909</f>
        <v>0</v>
      </c>
      <c r="L909" s="10"/>
      <c r="M909" s="5"/>
    </row>
    <row r="910" spans="1:13" ht="16.2" thickBot="1">
      <c r="A910" s="5"/>
      <c r="B910" s="9"/>
      <c r="C910" s="265" t="s">
        <v>1156</v>
      </c>
      <c r="D910" s="266"/>
      <c r="E910" s="266"/>
      <c r="F910" s="266"/>
      <c r="G910" s="267" t="s">
        <v>1157</v>
      </c>
      <c r="H910" s="277" t="s">
        <v>147</v>
      </c>
      <c r="I910" s="278">
        <v>4</v>
      </c>
      <c r="J910" s="227"/>
      <c r="K910" s="139">
        <f t="shared" si="245"/>
        <v>0</v>
      </c>
      <c r="L910" s="10"/>
      <c r="M910" s="5"/>
    </row>
    <row r="911" spans="1:13" ht="42" thickBot="1">
      <c r="A911" s="5"/>
      <c r="B911" s="9"/>
      <c r="C911" s="219">
        <v>23.8</v>
      </c>
      <c r="D911" s="220"/>
      <c r="E911" s="220"/>
      <c r="F911" s="220"/>
      <c r="G911" s="327" t="s">
        <v>1158</v>
      </c>
      <c r="H911" s="220"/>
      <c r="I911" s="221"/>
      <c r="J911" s="222"/>
      <c r="K911" s="223"/>
      <c r="L911" s="10"/>
      <c r="M911" s="5"/>
    </row>
    <row r="912" spans="1:13" ht="16.2" thickBot="1">
      <c r="A912" s="5"/>
      <c r="B912" s="9"/>
      <c r="C912" s="265" t="s">
        <v>1159</v>
      </c>
      <c r="D912" s="266"/>
      <c r="E912" s="266"/>
      <c r="F912" s="266"/>
      <c r="G912" s="267" t="s">
        <v>1160</v>
      </c>
      <c r="H912" s="277" t="s">
        <v>974</v>
      </c>
      <c r="I912" s="278">
        <v>4</v>
      </c>
      <c r="J912" s="227"/>
      <c r="K912" s="139">
        <f t="shared" ref="K912" si="246">J912*I912</f>
        <v>0</v>
      </c>
      <c r="L912" s="10"/>
      <c r="M912" s="5"/>
    </row>
    <row r="913" spans="1:13" ht="30" customHeight="1" thickBot="1">
      <c r="A913" s="5"/>
      <c r="B913" s="9"/>
      <c r="C913" s="219">
        <v>23.9</v>
      </c>
      <c r="D913" s="220"/>
      <c r="E913" s="220"/>
      <c r="F913" s="220"/>
      <c r="G913" s="220" t="s">
        <v>1022</v>
      </c>
      <c r="H913" s="220"/>
      <c r="I913" s="221"/>
      <c r="J913" s="222"/>
      <c r="K913" s="223"/>
      <c r="L913" s="10"/>
      <c r="M913" s="5"/>
    </row>
    <row r="914" spans="1:13" ht="15.6">
      <c r="A914" s="5"/>
      <c r="B914" s="9"/>
      <c r="C914" s="265" t="s">
        <v>1161</v>
      </c>
      <c r="D914" s="266"/>
      <c r="E914" s="266"/>
      <c r="F914" s="266"/>
      <c r="G914" s="267" t="s">
        <v>1160</v>
      </c>
      <c r="H914" s="277" t="s">
        <v>974</v>
      </c>
      <c r="I914" s="278">
        <v>4</v>
      </c>
      <c r="J914" s="227"/>
      <c r="K914" s="139">
        <f t="shared" ref="K914:K915" si="247">J914*I914</f>
        <v>0</v>
      </c>
      <c r="L914" s="10"/>
      <c r="M914" s="5"/>
    </row>
    <row r="915" spans="1:13" ht="16.2" thickBot="1">
      <c r="A915" s="5"/>
      <c r="B915" s="9"/>
      <c r="C915" s="265" t="s">
        <v>1162</v>
      </c>
      <c r="D915" s="266"/>
      <c r="E915" s="266"/>
      <c r="F915" s="266"/>
      <c r="G915" s="267" t="s">
        <v>1024</v>
      </c>
      <c r="H915" s="277" t="s">
        <v>974</v>
      </c>
      <c r="I915" s="278">
        <v>1</v>
      </c>
      <c r="J915" s="227"/>
      <c r="K915" s="139">
        <f t="shared" si="247"/>
        <v>0</v>
      </c>
      <c r="L915" s="10"/>
      <c r="M915" s="5"/>
    </row>
    <row r="916" spans="1:13" ht="30" customHeight="1" thickBot="1">
      <c r="A916" s="5"/>
      <c r="B916" s="9"/>
      <c r="C916" s="219" t="s">
        <v>1163</v>
      </c>
      <c r="D916" s="220"/>
      <c r="E916" s="220"/>
      <c r="F916" s="220"/>
      <c r="G916" s="220" t="s">
        <v>1025</v>
      </c>
      <c r="H916" s="220"/>
      <c r="I916" s="221"/>
      <c r="J916" s="222"/>
      <c r="K916" s="223"/>
      <c r="L916" s="10"/>
      <c r="M916" s="5"/>
    </row>
    <row r="917" spans="1:13" ht="16.2" thickBot="1">
      <c r="A917" s="5"/>
      <c r="B917" s="9"/>
      <c r="C917" s="265" t="s">
        <v>1164</v>
      </c>
      <c r="D917" s="266"/>
      <c r="E917" s="266"/>
      <c r="F917" s="266"/>
      <c r="G917" s="267" t="s">
        <v>597</v>
      </c>
      <c r="H917" s="277" t="s">
        <v>974</v>
      </c>
      <c r="I917" s="278">
        <v>2</v>
      </c>
      <c r="J917" s="227"/>
      <c r="K917" s="139">
        <f t="shared" ref="K917" si="248">J917*I917</f>
        <v>0</v>
      </c>
      <c r="L917" s="10"/>
      <c r="M917" s="5"/>
    </row>
    <row r="918" spans="1:13" ht="30" customHeight="1" thickBot="1">
      <c r="A918" s="5"/>
      <c r="B918" s="9"/>
      <c r="C918" s="219">
        <v>23.11</v>
      </c>
      <c r="D918" s="220"/>
      <c r="E918" s="220"/>
      <c r="F918" s="220"/>
      <c r="G918" s="220" t="s">
        <v>1165</v>
      </c>
      <c r="H918" s="220"/>
      <c r="I918" s="221"/>
      <c r="J918" s="222"/>
      <c r="K918" s="223"/>
      <c r="L918" s="10"/>
      <c r="M918" s="5"/>
    </row>
    <row r="919" spans="1:13" ht="16.2" thickBot="1">
      <c r="A919" s="5"/>
      <c r="B919" s="9"/>
      <c r="C919" s="265" t="s">
        <v>1166</v>
      </c>
      <c r="D919" s="266"/>
      <c r="E919" s="266"/>
      <c r="F919" s="266"/>
      <c r="G919" s="267" t="s">
        <v>1024</v>
      </c>
      <c r="H919" s="277" t="s">
        <v>974</v>
      </c>
      <c r="I919" s="278">
        <v>1</v>
      </c>
      <c r="J919" s="227"/>
      <c r="K919" s="139">
        <f t="shared" ref="K919" si="249">J919*I919</f>
        <v>0</v>
      </c>
      <c r="L919" s="10"/>
      <c r="M919" s="5"/>
    </row>
    <row r="920" spans="1:13" ht="55.8" thickBot="1">
      <c r="A920" s="5"/>
      <c r="B920" s="9"/>
      <c r="C920" s="219">
        <v>23.12</v>
      </c>
      <c r="D920" s="220"/>
      <c r="E920" s="220"/>
      <c r="F920" s="220"/>
      <c r="G920" s="327" t="s">
        <v>1167</v>
      </c>
      <c r="H920" s="220"/>
      <c r="I920" s="221"/>
      <c r="J920" s="222"/>
      <c r="K920" s="223"/>
      <c r="L920" s="10"/>
      <c r="M920" s="5"/>
    </row>
    <row r="921" spans="1:13" ht="16.2" thickBot="1">
      <c r="A921" s="5"/>
      <c r="B921" s="9"/>
      <c r="C921" s="265" t="s">
        <v>1168</v>
      </c>
      <c r="D921" s="266"/>
      <c r="E921" s="266"/>
      <c r="F921" s="266"/>
      <c r="G921" s="267" t="s">
        <v>1169</v>
      </c>
      <c r="H921" s="277" t="s">
        <v>974</v>
      </c>
      <c r="I921" s="278">
        <v>1</v>
      </c>
      <c r="J921" s="227"/>
      <c r="K921" s="139">
        <f t="shared" ref="K921" si="250">J921*I921</f>
        <v>0</v>
      </c>
      <c r="L921" s="10"/>
      <c r="M921" s="5"/>
    </row>
    <row r="922" spans="1:13" ht="30" customHeight="1" thickBot="1">
      <c r="A922" s="5"/>
      <c r="B922" s="9"/>
      <c r="C922" s="219">
        <v>23.13</v>
      </c>
      <c r="D922" s="220"/>
      <c r="E922" s="220"/>
      <c r="F922" s="220"/>
      <c r="G922" s="220" t="s">
        <v>1170</v>
      </c>
      <c r="H922" s="220"/>
      <c r="I922" s="221"/>
      <c r="J922" s="222"/>
      <c r="K922" s="223"/>
      <c r="L922" s="10"/>
      <c r="M922" s="5"/>
    </row>
    <row r="923" spans="1:13" ht="16.2" thickBot="1">
      <c r="A923" s="5"/>
      <c r="B923" s="9"/>
      <c r="C923" s="265" t="s">
        <v>1171</v>
      </c>
      <c r="D923" s="266"/>
      <c r="E923" s="266"/>
      <c r="F923" s="266"/>
      <c r="G923" s="267" t="s">
        <v>1172</v>
      </c>
      <c r="H923" s="277" t="s">
        <v>974</v>
      </c>
      <c r="I923" s="278">
        <v>5</v>
      </c>
      <c r="J923" s="227"/>
      <c r="K923" s="139">
        <f t="shared" ref="K923" si="251">J923*I923</f>
        <v>0</v>
      </c>
      <c r="L923" s="10"/>
      <c r="M923" s="5"/>
    </row>
    <row r="924" spans="1:13" ht="30" customHeight="1" thickBot="1">
      <c r="A924" s="5"/>
      <c r="B924" s="9"/>
      <c r="C924" s="219">
        <v>23.14</v>
      </c>
      <c r="D924" s="220"/>
      <c r="E924" s="220"/>
      <c r="F924" s="220"/>
      <c r="G924" s="220" t="s">
        <v>1173</v>
      </c>
      <c r="H924" s="220"/>
      <c r="I924" s="221"/>
      <c r="J924" s="222"/>
      <c r="K924" s="223"/>
      <c r="L924" s="10"/>
      <c r="M924" s="5"/>
    </row>
    <row r="925" spans="1:13" ht="16.2" thickBot="1">
      <c r="A925" s="5"/>
      <c r="B925" s="9"/>
      <c r="C925" s="265" t="s">
        <v>1174</v>
      </c>
      <c r="D925" s="266"/>
      <c r="E925" s="266"/>
      <c r="F925" s="266"/>
      <c r="G925" s="267" t="s">
        <v>1175</v>
      </c>
      <c r="H925" s="277" t="s">
        <v>974</v>
      </c>
      <c r="I925" s="278">
        <v>4</v>
      </c>
      <c r="J925" s="227"/>
      <c r="K925" s="139">
        <f t="shared" ref="K925" si="252">J925*I925</f>
        <v>0</v>
      </c>
      <c r="L925" s="10"/>
      <c r="M925" s="5"/>
    </row>
    <row r="926" spans="1:13" ht="30" customHeight="1" thickBot="1">
      <c r="A926" s="5"/>
      <c r="B926" s="9"/>
      <c r="C926" s="219">
        <v>23.15</v>
      </c>
      <c r="D926" s="220"/>
      <c r="E926" s="220"/>
      <c r="F926" s="220"/>
      <c r="G926" s="220" t="s">
        <v>1176</v>
      </c>
      <c r="H926" s="220"/>
      <c r="I926" s="221"/>
      <c r="J926" s="222"/>
      <c r="K926" s="223"/>
      <c r="L926" s="10"/>
      <c r="M926" s="5"/>
    </row>
    <row r="927" spans="1:13" ht="79.8" thickBot="1">
      <c r="A927" s="5"/>
      <c r="B927" s="9"/>
      <c r="C927" s="265" t="s">
        <v>1177</v>
      </c>
      <c r="D927" s="266"/>
      <c r="E927" s="266"/>
      <c r="F927" s="266"/>
      <c r="G927" s="267" t="s">
        <v>1178</v>
      </c>
      <c r="H927" s="277" t="s">
        <v>974</v>
      </c>
      <c r="I927" s="278">
        <v>4</v>
      </c>
      <c r="J927" s="227"/>
      <c r="K927" s="139">
        <f t="shared" ref="K927" si="253">J927*I927</f>
        <v>0</v>
      </c>
      <c r="L927" s="10"/>
      <c r="M927" s="5"/>
    </row>
    <row r="928" spans="1:13" ht="30" customHeight="1" thickBot="1">
      <c r="A928" s="5"/>
      <c r="B928" s="9"/>
      <c r="C928" s="219">
        <v>23.16</v>
      </c>
      <c r="D928" s="220"/>
      <c r="E928" s="220"/>
      <c r="F928" s="220"/>
      <c r="G928" s="220" t="s">
        <v>1179</v>
      </c>
      <c r="H928" s="220"/>
      <c r="I928" s="221"/>
      <c r="J928" s="222"/>
      <c r="K928" s="223"/>
      <c r="L928" s="10"/>
      <c r="M928" s="5"/>
    </row>
    <row r="929" spans="1:13" ht="106.2" thickBot="1">
      <c r="A929" s="5"/>
      <c r="B929" s="9"/>
      <c r="C929" s="265" t="s">
        <v>1180</v>
      </c>
      <c r="D929" s="266"/>
      <c r="E929" s="266"/>
      <c r="F929" s="266"/>
      <c r="G929" s="267" t="s">
        <v>1181</v>
      </c>
      <c r="H929" s="277" t="s">
        <v>974</v>
      </c>
      <c r="I929" s="278">
        <v>3</v>
      </c>
      <c r="J929" s="227"/>
      <c r="K929" s="139">
        <f t="shared" ref="K929" si="254">J929*I929</f>
        <v>0</v>
      </c>
      <c r="L929" s="10"/>
      <c r="M929" s="5"/>
    </row>
    <row r="930" spans="1:13" ht="30" customHeight="1" thickBot="1">
      <c r="A930" s="5"/>
      <c r="B930" s="9"/>
      <c r="C930" s="219"/>
      <c r="D930" s="220"/>
      <c r="E930" s="220"/>
      <c r="F930" s="220"/>
      <c r="G930" s="220" t="s">
        <v>1182</v>
      </c>
      <c r="H930" s="220"/>
      <c r="I930" s="221"/>
      <c r="J930" s="222"/>
      <c r="K930" s="223"/>
      <c r="L930" s="10"/>
      <c r="M930" s="5"/>
    </row>
    <row r="931" spans="1:13" ht="30" customHeight="1" thickBot="1">
      <c r="A931" s="5"/>
      <c r="B931" s="9"/>
      <c r="C931" s="219">
        <v>23.17</v>
      </c>
      <c r="D931" s="220"/>
      <c r="E931" s="220"/>
      <c r="F931" s="220"/>
      <c r="G931" s="220" t="s">
        <v>1183</v>
      </c>
      <c r="H931" s="220"/>
      <c r="I931" s="221"/>
      <c r="J931" s="222"/>
      <c r="K931" s="223"/>
      <c r="L931" s="10"/>
      <c r="M931" s="5"/>
    </row>
    <row r="932" spans="1:13" ht="15.6">
      <c r="A932" s="5"/>
      <c r="B932" s="9"/>
      <c r="C932" s="265" t="s">
        <v>1184</v>
      </c>
      <c r="D932" s="266"/>
      <c r="E932" s="266"/>
      <c r="F932" s="266"/>
      <c r="G932" s="267" t="s">
        <v>472</v>
      </c>
      <c r="H932" s="277" t="s">
        <v>974</v>
      </c>
      <c r="I932" s="278">
        <v>3</v>
      </c>
      <c r="J932" s="227"/>
      <c r="K932" s="139">
        <f t="shared" ref="K932:K933" si="255">J932*I932</f>
        <v>0</v>
      </c>
      <c r="L932" s="10"/>
      <c r="M932" s="5"/>
    </row>
    <row r="933" spans="1:13" ht="16.2" thickBot="1">
      <c r="A933" s="5"/>
      <c r="B933" s="9"/>
      <c r="C933" s="265" t="s">
        <v>1185</v>
      </c>
      <c r="D933" s="266"/>
      <c r="E933" s="266"/>
      <c r="F933" s="266"/>
      <c r="G933" s="267" t="s">
        <v>1186</v>
      </c>
      <c r="H933" s="277" t="s">
        <v>974</v>
      </c>
      <c r="I933" s="278">
        <v>2</v>
      </c>
      <c r="J933" s="227"/>
      <c r="K933" s="139">
        <f t="shared" si="255"/>
        <v>0</v>
      </c>
      <c r="L933" s="10"/>
      <c r="M933" s="5"/>
    </row>
    <row r="934" spans="1:13" ht="30" customHeight="1" thickBot="1">
      <c r="A934" s="5"/>
      <c r="B934" s="9"/>
      <c r="C934" s="219">
        <v>23.18</v>
      </c>
      <c r="D934" s="220"/>
      <c r="E934" s="220"/>
      <c r="F934" s="220"/>
      <c r="G934" s="220" t="s">
        <v>489</v>
      </c>
      <c r="H934" s="220"/>
      <c r="I934" s="221"/>
      <c r="J934" s="222"/>
      <c r="K934" s="223"/>
      <c r="L934" s="10"/>
      <c r="M934" s="5"/>
    </row>
    <row r="935" spans="1:13" ht="15.6">
      <c r="A935" s="5"/>
      <c r="B935" s="9"/>
      <c r="C935" s="265" t="s">
        <v>1187</v>
      </c>
      <c r="D935" s="266"/>
      <c r="E935" s="266"/>
      <c r="F935" s="266"/>
      <c r="G935" s="267" t="s">
        <v>1188</v>
      </c>
      <c r="H935" s="277" t="s">
        <v>974</v>
      </c>
      <c r="I935" s="278">
        <v>3</v>
      </c>
      <c r="J935" s="227"/>
      <c r="K935" s="139">
        <f t="shared" ref="K935:K936" si="256">J935*I935</f>
        <v>0</v>
      </c>
      <c r="L935" s="10"/>
      <c r="M935" s="5"/>
    </row>
    <row r="936" spans="1:13" ht="16.2" thickBot="1">
      <c r="A936" s="5"/>
      <c r="B936" s="9"/>
      <c r="C936" s="265" t="s">
        <v>1189</v>
      </c>
      <c r="D936" s="266"/>
      <c r="E936" s="266"/>
      <c r="F936" s="266"/>
      <c r="G936" s="267" t="s">
        <v>994</v>
      </c>
      <c r="H936" s="277" t="s">
        <v>974</v>
      </c>
      <c r="I936" s="278">
        <v>11</v>
      </c>
      <c r="J936" s="227"/>
      <c r="K936" s="139">
        <f t="shared" si="256"/>
        <v>0</v>
      </c>
      <c r="L936" s="10"/>
      <c r="M936" s="5"/>
    </row>
    <row r="937" spans="1:13" ht="30" customHeight="1" thickBot="1">
      <c r="A937" s="5"/>
      <c r="B937" s="9"/>
      <c r="C937" s="219" t="s">
        <v>1190</v>
      </c>
      <c r="D937" s="220"/>
      <c r="E937" s="220"/>
      <c r="F937" s="220"/>
      <c r="G937" s="220" t="s">
        <v>1191</v>
      </c>
      <c r="H937" s="220"/>
      <c r="I937" s="221"/>
      <c r="J937" s="222"/>
      <c r="K937" s="223"/>
      <c r="L937" s="10"/>
      <c r="M937" s="5"/>
    </row>
    <row r="938" spans="1:13" ht="15.6">
      <c r="A938" s="5"/>
      <c r="B938" s="9"/>
      <c r="C938" s="265" t="s">
        <v>1192</v>
      </c>
      <c r="D938" s="266"/>
      <c r="E938" s="266"/>
      <c r="F938" s="266"/>
      <c r="G938" s="267" t="s">
        <v>384</v>
      </c>
      <c r="H938" s="277" t="s">
        <v>974</v>
      </c>
      <c r="I938" s="278">
        <v>2</v>
      </c>
      <c r="J938" s="227"/>
      <c r="K938" s="139">
        <f t="shared" ref="K938:K939" si="257">J938*I938</f>
        <v>0</v>
      </c>
      <c r="L938" s="10"/>
      <c r="M938" s="5"/>
    </row>
    <row r="939" spans="1:13" ht="16.2" thickBot="1">
      <c r="A939" s="5"/>
      <c r="B939" s="9"/>
      <c r="C939" s="265" t="s">
        <v>1193</v>
      </c>
      <c r="D939" s="266"/>
      <c r="E939" s="266"/>
      <c r="F939" s="266"/>
      <c r="G939" s="267" t="s">
        <v>383</v>
      </c>
      <c r="H939" s="277" t="s">
        <v>974</v>
      </c>
      <c r="I939" s="278">
        <v>1</v>
      </c>
      <c r="J939" s="227"/>
      <c r="K939" s="139">
        <f t="shared" si="257"/>
        <v>0</v>
      </c>
      <c r="L939" s="10"/>
      <c r="M939" s="5"/>
    </row>
    <row r="940" spans="1:13" ht="30" customHeight="1" thickBot="1">
      <c r="A940" s="5"/>
      <c r="B940" s="9"/>
      <c r="C940" s="219" t="s">
        <v>1194</v>
      </c>
      <c r="D940" s="220"/>
      <c r="E940" s="220"/>
      <c r="F940" s="220"/>
      <c r="G940" s="220" t="s">
        <v>473</v>
      </c>
      <c r="H940" s="220"/>
      <c r="I940" s="221"/>
      <c r="J940" s="222"/>
      <c r="K940" s="223"/>
      <c r="L940" s="10"/>
      <c r="M940" s="5"/>
    </row>
    <row r="941" spans="1:13" ht="16.2" thickBot="1">
      <c r="A941" s="5"/>
      <c r="B941" s="9"/>
      <c r="C941" s="265" t="s">
        <v>1195</v>
      </c>
      <c r="D941" s="266"/>
      <c r="E941" s="266"/>
      <c r="F941" s="266"/>
      <c r="G941" s="267" t="s">
        <v>992</v>
      </c>
      <c r="H941" s="277" t="s">
        <v>974</v>
      </c>
      <c r="I941" s="278">
        <v>4</v>
      </c>
      <c r="J941" s="227"/>
      <c r="K941" s="139">
        <f t="shared" ref="K941" si="258">J941*I941</f>
        <v>0</v>
      </c>
      <c r="L941" s="10"/>
      <c r="M941" s="5"/>
    </row>
    <row r="942" spans="1:13" ht="30" customHeight="1" thickBot="1">
      <c r="A942" s="5"/>
      <c r="B942" s="9"/>
      <c r="C942" s="219">
        <v>23.21</v>
      </c>
      <c r="D942" s="220"/>
      <c r="E942" s="220"/>
      <c r="F942" s="220"/>
      <c r="G942" s="220" t="s">
        <v>476</v>
      </c>
      <c r="H942" s="220"/>
      <c r="I942" s="221"/>
      <c r="J942" s="222"/>
      <c r="K942" s="223"/>
      <c r="L942" s="10"/>
      <c r="M942" s="5"/>
    </row>
    <row r="943" spans="1:13" ht="15.6">
      <c r="A943" s="5"/>
      <c r="B943" s="9"/>
      <c r="C943" s="265" t="s">
        <v>1196</v>
      </c>
      <c r="D943" s="266"/>
      <c r="E943" s="266"/>
      <c r="F943" s="266"/>
      <c r="G943" s="267" t="s">
        <v>1197</v>
      </c>
      <c r="H943" s="277" t="s">
        <v>974</v>
      </c>
      <c r="I943" s="278">
        <v>1</v>
      </c>
      <c r="J943" s="227"/>
      <c r="K943" s="139">
        <f t="shared" ref="K943:K960" si="259">J943*I943</f>
        <v>0</v>
      </c>
      <c r="L943" s="10"/>
      <c r="M943" s="5"/>
    </row>
    <row r="944" spans="1:13" ht="15.6">
      <c r="A944" s="5"/>
      <c r="B944" s="9"/>
      <c r="C944" s="265" t="s">
        <v>1198</v>
      </c>
      <c r="D944" s="266"/>
      <c r="E944" s="266"/>
      <c r="F944" s="266"/>
      <c r="G944" s="267" t="s">
        <v>1016</v>
      </c>
      <c r="H944" s="277" t="s">
        <v>974</v>
      </c>
      <c r="I944" s="278">
        <v>1</v>
      </c>
      <c r="J944" s="227"/>
      <c r="K944" s="139">
        <f t="shared" si="259"/>
        <v>0</v>
      </c>
      <c r="L944" s="10"/>
      <c r="M944" s="5"/>
    </row>
    <row r="945" spans="1:13" ht="15.6">
      <c r="A945" s="5"/>
      <c r="B945" s="9"/>
      <c r="C945" s="265" t="s">
        <v>1199</v>
      </c>
      <c r="D945" s="266"/>
      <c r="E945" s="266"/>
      <c r="F945" s="266"/>
      <c r="G945" s="267" t="s">
        <v>1200</v>
      </c>
      <c r="H945" s="277" t="s">
        <v>974</v>
      </c>
      <c r="I945" s="278">
        <v>2</v>
      </c>
      <c r="J945" s="227"/>
      <c r="K945" s="139">
        <f t="shared" si="259"/>
        <v>0</v>
      </c>
      <c r="L945" s="10"/>
      <c r="M945" s="5"/>
    </row>
    <row r="946" spans="1:13" ht="15.6">
      <c r="A946" s="5"/>
      <c r="B946" s="9"/>
      <c r="C946" s="265" t="s">
        <v>1201</v>
      </c>
      <c r="D946" s="266"/>
      <c r="E946" s="266"/>
      <c r="F946" s="266"/>
      <c r="G946" s="267" t="s">
        <v>1202</v>
      </c>
      <c r="H946" s="277" t="s">
        <v>974</v>
      </c>
      <c r="I946" s="278">
        <v>2</v>
      </c>
      <c r="J946" s="227"/>
      <c r="K946" s="139">
        <f t="shared" si="259"/>
        <v>0</v>
      </c>
      <c r="L946" s="10"/>
      <c r="M946" s="5"/>
    </row>
    <row r="947" spans="1:13" ht="15.6">
      <c r="A947" s="5"/>
      <c r="B947" s="9"/>
      <c r="C947" s="265" t="s">
        <v>1203</v>
      </c>
      <c r="D947" s="266"/>
      <c r="E947" s="266"/>
      <c r="F947" s="266"/>
      <c r="G947" s="267" t="s">
        <v>1204</v>
      </c>
      <c r="H947" s="277" t="s">
        <v>974</v>
      </c>
      <c r="I947" s="278">
        <v>2</v>
      </c>
      <c r="J947" s="227"/>
      <c r="K947" s="139">
        <f t="shared" si="259"/>
        <v>0</v>
      </c>
      <c r="L947" s="10"/>
      <c r="M947" s="5"/>
    </row>
    <row r="948" spans="1:13" ht="15.6">
      <c r="A948" s="5"/>
      <c r="B948" s="9"/>
      <c r="C948" s="265" t="s">
        <v>1205</v>
      </c>
      <c r="D948" s="266"/>
      <c r="E948" s="266"/>
      <c r="F948" s="266"/>
      <c r="G948" s="267" t="s">
        <v>1206</v>
      </c>
      <c r="H948" s="277" t="s">
        <v>974</v>
      </c>
      <c r="I948" s="278">
        <v>1</v>
      </c>
      <c r="J948" s="227"/>
      <c r="K948" s="139">
        <f t="shared" si="259"/>
        <v>0</v>
      </c>
      <c r="L948" s="10"/>
      <c r="M948" s="5"/>
    </row>
    <row r="949" spans="1:13" ht="15.6">
      <c r="A949" s="5"/>
      <c r="B949" s="9"/>
      <c r="C949" s="265" t="s">
        <v>1207</v>
      </c>
      <c r="D949" s="266"/>
      <c r="E949" s="266"/>
      <c r="F949" s="266"/>
      <c r="G949" s="267" t="s">
        <v>1208</v>
      </c>
      <c r="H949" s="277" t="s">
        <v>974</v>
      </c>
      <c r="I949" s="278">
        <v>1</v>
      </c>
      <c r="J949" s="227"/>
      <c r="K949" s="139">
        <f t="shared" si="259"/>
        <v>0</v>
      </c>
      <c r="L949" s="10"/>
      <c r="M949" s="5"/>
    </row>
    <row r="950" spans="1:13" ht="15.6">
      <c r="A950" s="5"/>
      <c r="B950" s="9"/>
      <c r="C950" s="265" t="s">
        <v>1209</v>
      </c>
      <c r="D950" s="266"/>
      <c r="E950" s="266"/>
      <c r="F950" s="266"/>
      <c r="G950" s="267" t="s">
        <v>1210</v>
      </c>
      <c r="H950" s="277" t="s">
        <v>974</v>
      </c>
      <c r="I950" s="278">
        <v>1</v>
      </c>
      <c r="J950" s="227"/>
      <c r="K950" s="139">
        <f t="shared" si="259"/>
        <v>0</v>
      </c>
      <c r="L950" s="10"/>
      <c r="M950" s="5"/>
    </row>
    <row r="951" spans="1:13" ht="15.6">
      <c r="A951" s="5"/>
      <c r="B951" s="9"/>
      <c r="C951" s="265" t="s">
        <v>1211</v>
      </c>
      <c r="D951" s="266"/>
      <c r="E951" s="266"/>
      <c r="F951" s="266"/>
      <c r="G951" s="267" t="s">
        <v>1212</v>
      </c>
      <c r="H951" s="277" t="s">
        <v>974</v>
      </c>
      <c r="I951" s="278">
        <v>1</v>
      </c>
      <c r="J951" s="227"/>
      <c r="K951" s="139">
        <f t="shared" si="259"/>
        <v>0</v>
      </c>
      <c r="L951" s="10"/>
      <c r="M951" s="5"/>
    </row>
    <row r="952" spans="1:13" ht="15.6">
      <c r="A952" s="5"/>
      <c r="B952" s="9"/>
      <c r="C952" s="265" t="s">
        <v>1213</v>
      </c>
      <c r="D952" s="266"/>
      <c r="E952" s="266"/>
      <c r="F952" s="266"/>
      <c r="G952" s="267" t="s">
        <v>1214</v>
      </c>
      <c r="H952" s="277" t="s">
        <v>974</v>
      </c>
      <c r="I952" s="278">
        <v>1</v>
      </c>
      <c r="J952" s="227"/>
      <c r="K952" s="139">
        <f t="shared" si="259"/>
        <v>0</v>
      </c>
      <c r="L952" s="10"/>
      <c r="M952" s="5"/>
    </row>
    <row r="953" spans="1:13" ht="15.6">
      <c r="A953" s="5"/>
      <c r="B953" s="9"/>
      <c r="C953" s="265" t="s">
        <v>1215</v>
      </c>
      <c r="D953" s="266"/>
      <c r="E953" s="266"/>
      <c r="F953" s="266"/>
      <c r="G953" s="267" t="s">
        <v>1210</v>
      </c>
      <c r="H953" s="277" t="s">
        <v>974</v>
      </c>
      <c r="I953" s="278">
        <v>1</v>
      </c>
      <c r="J953" s="227"/>
      <c r="K953" s="139">
        <f t="shared" si="259"/>
        <v>0</v>
      </c>
      <c r="L953" s="10"/>
      <c r="M953" s="5"/>
    </row>
    <row r="954" spans="1:13" ht="19.2" customHeight="1">
      <c r="A954" s="5"/>
      <c r="B954" s="9"/>
      <c r="C954" s="265" t="s">
        <v>1216</v>
      </c>
      <c r="D954" s="266"/>
      <c r="E954" s="266"/>
      <c r="F954" s="266"/>
      <c r="G954" s="267" t="s">
        <v>1217</v>
      </c>
      <c r="H954" s="277" t="s">
        <v>974</v>
      </c>
      <c r="I954" s="278">
        <v>2</v>
      </c>
      <c r="J954" s="227"/>
      <c r="K954" s="139">
        <f t="shared" si="259"/>
        <v>0</v>
      </c>
      <c r="L954" s="10"/>
      <c r="M954" s="5"/>
    </row>
    <row r="955" spans="1:13" ht="15.6">
      <c r="A955" s="5"/>
      <c r="B955" s="9"/>
      <c r="C955" s="265" t="s">
        <v>1218</v>
      </c>
      <c r="D955" s="266"/>
      <c r="E955" s="266"/>
      <c r="F955" s="266"/>
      <c r="G955" s="267" t="s">
        <v>1219</v>
      </c>
      <c r="H955" s="277" t="s">
        <v>974</v>
      </c>
      <c r="I955" s="278">
        <v>1</v>
      </c>
      <c r="J955" s="227"/>
      <c r="K955" s="139">
        <f t="shared" si="259"/>
        <v>0</v>
      </c>
      <c r="L955" s="10"/>
      <c r="M955" s="5"/>
    </row>
    <row r="956" spans="1:13" ht="15.6">
      <c r="A956" s="5"/>
      <c r="B956" s="9"/>
      <c r="C956" s="265" t="s">
        <v>1220</v>
      </c>
      <c r="D956" s="266"/>
      <c r="E956" s="266"/>
      <c r="F956" s="266"/>
      <c r="G956" s="267" t="s">
        <v>1217</v>
      </c>
      <c r="H956" s="277" t="s">
        <v>974</v>
      </c>
      <c r="I956" s="278">
        <v>2</v>
      </c>
      <c r="J956" s="227"/>
      <c r="K956" s="139">
        <f t="shared" si="259"/>
        <v>0</v>
      </c>
      <c r="L956" s="10"/>
      <c r="M956" s="5"/>
    </row>
    <row r="957" spans="1:13" ht="15.6">
      <c r="A957" s="5"/>
      <c r="B957" s="9"/>
      <c r="C957" s="265" t="s">
        <v>1221</v>
      </c>
      <c r="D957" s="266"/>
      <c r="E957" s="266"/>
      <c r="F957" s="266"/>
      <c r="G957" s="267" t="s">
        <v>1222</v>
      </c>
      <c r="H957" s="277" t="s">
        <v>974</v>
      </c>
      <c r="I957" s="278">
        <v>1</v>
      </c>
      <c r="J957" s="227"/>
      <c r="K957" s="139">
        <f t="shared" si="259"/>
        <v>0</v>
      </c>
      <c r="L957" s="10"/>
      <c r="M957" s="5"/>
    </row>
    <row r="958" spans="1:13" ht="15.6">
      <c r="A958" s="5"/>
      <c r="B958" s="9"/>
      <c r="C958" s="265" t="s">
        <v>1223</v>
      </c>
      <c r="D958" s="266"/>
      <c r="E958" s="266"/>
      <c r="F958" s="266"/>
      <c r="G958" s="267" t="s">
        <v>1224</v>
      </c>
      <c r="H958" s="277" t="s">
        <v>974</v>
      </c>
      <c r="I958" s="278">
        <v>1</v>
      </c>
      <c r="J958" s="227"/>
      <c r="K958" s="139">
        <f t="shared" si="259"/>
        <v>0</v>
      </c>
      <c r="L958" s="10"/>
      <c r="M958" s="5"/>
    </row>
    <row r="959" spans="1:13" ht="15.6">
      <c r="A959" s="5"/>
      <c r="B959" s="9"/>
      <c r="C959" s="265" t="s">
        <v>1225</v>
      </c>
      <c r="D959" s="266"/>
      <c r="E959" s="266"/>
      <c r="F959" s="266"/>
      <c r="G959" s="267" t="s">
        <v>1219</v>
      </c>
      <c r="H959" s="277" t="s">
        <v>974</v>
      </c>
      <c r="I959" s="278">
        <v>1</v>
      </c>
      <c r="J959" s="227"/>
      <c r="K959" s="139">
        <f t="shared" si="259"/>
        <v>0</v>
      </c>
      <c r="L959" s="10"/>
      <c r="M959" s="5"/>
    </row>
    <row r="960" spans="1:13" ht="79.8" thickBot="1">
      <c r="A960" s="5"/>
      <c r="B960" s="9"/>
      <c r="C960" s="265" t="s">
        <v>1226</v>
      </c>
      <c r="D960" s="266"/>
      <c r="E960" s="266"/>
      <c r="F960" s="266"/>
      <c r="G960" s="267" t="s">
        <v>1178</v>
      </c>
      <c r="H960" s="277" t="s">
        <v>974</v>
      </c>
      <c r="I960" s="278">
        <v>2</v>
      </c>
      <c r="J960" s="227"/>
      <c r="K960" s="139">
        <f t="shared" si="259"/>
        <v>0</v>
      </c>
      <c r="L960" s="10"/>
      <c r="M960" s="5"/>
    </row>
    <row r="961" spans="1:13" ht="30" customHeight="1" thickBot="1">
      <c r="A961" s="5"/>
      <c r="B961" s="9"/>
      <c r="C961" s="219"/>
      <c r="D961" s="220"/>
      <c r="E961" s="220"/>
      <c r="F961" s="220"/>
      <c r="G961" s="220" t="s">
        <v>1021</v>
      </c>
      <c r="H961" s="220"/>
      <c r="I961" s="221"/>
      <c r="J961" s="222"/>
      <c r="K961" s="223"/>
      <c r="L961" s="10"/>
      <c r="M961" s="5"/>
    </row>
    <row r="962" spans="1:13" ht="44.4" customHeight="1" thickBot="1">
      <c r="A962" s="5"/>
      <c r="B962" s="9"/>
      <c r="C962" s="219">
        <v>23.22</v>
      </c>
      <c r="D962" s="220"/>
      <c r="E962" s="220"/>
      <c r="F962" s="220"/>
      <c r="G962" s="327" t="s">
        <v>1227</v>
      </c>
      <c r="H962" s="220"/>
      <c r="I962" s="221"/>
      <c r="J962" s="222"/>
      <c r="K962" s="223"/>
      <c r="L962" s="10"/>
      <c r="M962" s="5"/>
    </row>
    <row r="963" spans="1:13" ht="16.2" thickBot="1">
      <c r="A963" s="5"/>
      <c r="B963" s="9"/>
      <c r="C963" s="265" t="s">
        <v>1228</v>
      </c>
      <c r="D963" s="266"/>
      <c r="E963" s="266"/>
      <c r="F963" s="266"/>
      <c r="G963" s="267" t="s">
        <v>1027</v>
      </c>
      <c r="H963" s="277" t="s">
        <v>974</v>
      </c>
      <c r="I963" s="278">
        <v>2</v>
      </c>
      <c r="J963" s="227"/>
      <c r="K963" s="139">
        <f t="shared" ref="K963" si="260">J963*I963</f>
        <v>0</v>
      </c>
      <c r="L963" s="10"/>
      <c r="M963" s="5"/>
    </row>
    <row r="964" spans="1:13" ht="30" customHeight="1" thickBot="1">
      <c r="A964" s="5"/>
      <c r="B964" s="9"/>
      <c r="C964" s="219">
        <v>23.23</v>
      </c>
      <c r="D964" s="220"/>
      <c r="E964" s="220"/>
      <c r="F964" s="220"/>
      <c r="G964" s="220" t="s">
        <v>1229</v>
      </c>
      <c r="H964" s="220"/>
      <c r="I964" s="221"/>
      <c r="J964" s="222"/>
      <c r="K964" s="223"/>
      <c r="L964" s="10"/>
      <c r="M964" s="5"/>
    </row>
    <row r="965" spans="1:13" ht="15.6">
      <c r="A965" s="5"/>
      <c r="B965" s="9"/>
      <c r="C965" s="265" t="s">
        <v>1230</v>
      </c>
      <c r="D965" s="266"/>
      <c r="E965" s="266"/>
      <c r="F965" s="266"/>
      <c r="G965" s="267" t="s">
        <v>1231</v>
      </c>
      <c r="H965" s="277" t="s">
        <v>974</v>
      </c>
      <c r="I965" s="278">
        <v>1</v>
      </c>
      <c r="J965" s="227"/>
      <c r="K965" s="139">
        <f t="shared" ref="K965:K974" si="261">J965*I965</f>
        <v>0</v>
      </c>
      <c r="L965" s="10"/>
      <c r="M965" s="5"/>
    </row>
    <row r="966" spans="1:13" ht="16.2" thickBot="1">
      <c r="A966" s="5"/>
      <c r="B966" s="9"/>
      <c r="C966" s="265" t="s">
        <v>1232</v>
      </c>
      <c r="D966" s="266"/>
      <c r="E966" s="266"/>
      <c r="F966" s="266"/>
      <c r="G966" s="267" t="s">
        <v>1027</v>
      </c>
      <c r="H966" s="277" t="s">
        <v>974</v>
      </c>
      <c r="I966" s="278">
        <v>5</v>
      </c>
      <c r="J966" s="227"/>
      <c r="K966" s="139">
        <f t="shared" si="261"/>
        <v>0</v>
      </c>
      <c r="L966" s="10"/>
      <c r="M966" s="5"/>
    </row>
    <row r="967" spans="1:13" ht="30" customHeight="1" thickBot="1">
      <c r="A967" s="5"/>
      <c r="B967" s="9"/>
      <c r="C967" s="219">
        <v>23.24</v>
      </c>
      <c r="D967" s="220"/>
      <c r="E967" s="220"/>
      <c r="F967" s="220"/>
      <c r="G967" s="220" t="s">
        <v>1233</v>
      </c>
      <c r="H967" s="220"/>
      <c r="I967" s="221"/>
      <c r="J967" s="222"/>
      <c r="K967" s="223"/>
      <c r="L967" s="10"/>
      <c r="M967" s="5"/>
    </row>
    <row r="968" spans="1:13" ht="16.2" thickBot="1">
      <c r="A968" s="5"/>
      <c r="B968" s="9"/>
      <c r="C968" s="265" t="s">
        <v>1234</v>
      </c>
      <c r="D968" s="266"/>
      <c r="E968" s="266"/>
      <c r="F968" s="266"/>
      <c r="G968" s="267" t="s">
        <v>1027</v>
      </c>
      <c r="H968" s="277" t="s">
        <v>974</v>
      </c>
      <c r="I968" s="278">
        <v>1</v>
      </c>
      <c r="J968" s="227"/>
      <c r="K968" s="139">
        <f t="shared" si="261"/>
        <v>0</v>
      </c>
      <c r="L968" s="10"/>
      <c r="M968" s="5"/>
    </row>
    <row r="969" spans="1:13" ht="55.8" thickBot="1">
      <c r="A969" s="5"/>
      <c r="B969" s="9"/>
      <c r="C969" s="219">
        <v>23.25</v>
      </c>
      <c r="D969" s="220"/>
      <c r="E969" s="220"/>
      <c r="F969" s="220"/>
      <c r="G969" s="327" t="s">
        <v>1235</v>
      </c>
      <c r="H969" s="220"/>
      <c r="I969" s="221"/>
      <c r="J969" s="222"/>
      <c r="K969" s="223"/>
      <c r="L969" s="10"/>
      <c r="M969" s="5"/>
    </row>
    <row r="970" spans="1:13" ht="16.2" thickBot="1">
      <c r="A970" s="5"/>
      <c r="B970" s="9"/>
      <c r="C970" s="265" t="s">
        <v>1236</v>
      </c>
      <c r="D970" s="266"/>
      <c r="E970" s="266"/>
      <c r="F970" s="266"/>
      <c r="G970" s="267" t="s">
        <v>1231</v>
      </c>
      <c r="H970" s="277" t="s">
        <v>974</v>
      </c>
      <c r="I970" s="278">
        <v>1</v>
      </c>
      <c r="J970" s="227"/>
      <c r="K970" s="139">
        <f t="shared" si="261"/>
        <v>0</v>
      </c>
      <c r="L970" s="10"/>
      <c r="M970" s="5"/>
    </row>
    <row r="971" spans="1:13" ht="30" customHeight="1" thickBot="1">
      <c r="A971" s="5"/>
      <c r="B971" s="9"/>
      <c r="C971" s="219">
        <v>23.26</v>
      </c>
      <c r="D971" s="220"/>
      <c r="E971" s="220"/>
      <c r="F971" s="220"/>
      <c r="G971" s="220" t="s">
        <v>1170</v>
      </c>
      <c r="H971" s="220"/>
      <c r="I971" s="221"/>
      <c r="J971" s="222"/>
      <c r="K971" s="223"/>
      <c r="L971" s="10"/>
      <c r="M971" s="5"/>
    </row>
    <row r="972" spans="1:13" ht="16.2" thickBot="1">
      <c r="A972" s="5"/>
      <c r="B972" s="9"/>
      <c r="C972" s="265" t="s">
        <v>1237</v>
      </c>
      <c r="D972" s="266"/>
      <c r="E972" s="266"/>
      <c r="F972" s="266"/>
      <c r="G972" s="267" t="s">
        <v>1172</v>
      </c>
      <c r="H972" s="277" t="s">
        <v>974</v>
      </c>
      <c r="I972" s="278">
        <v>4</v>
      </c>
      <c r="J972" s="227"/>
      <c r="K972" s="139">
        <f t="shared" si="261"/>
        <v>0</v>
      </c>
      <c r="L972" s="10"/>
      <c r="M972" s="5"/>
    </row>
    <row r="973" spans="1:13" ht="30" customHeight="1" thickBot="1">
      <c r="A973" s="5"/>
      <c r="B973" s="9"/>
      <c r="C973" s="219">
        <v>23.27</v>
      </c>
      <c r="D973" s="220"/>
      <c r="E973" s="220"/>
      <c r="F973" s="220"/>
      <c r="G973" s="220" t="s">
        <v>1238</v>
      </c>
      <c r="H973" s="220"/>
      <c r="I973" s="221"/>
      <c r="J973" s="222"/>
      <c r="K973" s="223"/>
      <c r="L973" s="10"/>
      <c r="M973" s="5"/>
    </row>
    <row r="974" spans="1:13" ht="92.4">
      <c r="A974" s="5"/>
      <c r="B974" s="9"/>
      <c r="C974" s="265" t="s">
        <v>1239</v>
      </c>
      <c r="D974" s="266"/>
      <c r="E974" s="266"/>
      <c r="F974" s="266"/>
      <c r="G974" s="267" t="s">
        <v>1240</v>
      </c>
      <c r="H974" s="277" t="s">
        <v>974</v>
      </c>
      <c r="I974" s="278">
        <v>2</v>
      </c>
      <c r="J974" s="227"/>
      <c r="K974" s="139">
        <f t="shared" si="261"/>
        <v>0</v>
      </c>
      <c r="L974" s="10"/>
      <c r="M974" s="5"/>
    </row>
    <row r="975" spans="1:13" ht="30" customHeight="1" thickBot="1">
      <c r="A975" s="5"/>
      <c r="B975" s="9"/>
      <c r="C975" s="140" t="s">
        <v>18</v>
      </c>
      <c r="D975" s="159"/>
      <c r="E975" s="159"/>
      <c r="F975" s="159"/>
      <c r="G975" s="162"/>
      <c r="H975" s="161"/>
      <c r="I975" s="249"/>
      <c r="J975" s="143"/>
      <c r="K975" s="345">
        <f>SUM(K879:K974)</f>
        <v>0</v>
      </c>
      <c r="L975" s="10"/>
      <c r="M975" s="5"/>
    </row>
    <row r="976" spans="1:13" ht="30" customHeight="1" thickBot="1">
      <c r="A976" s="5"/>
      <c r="B976" s="9"/>
      <c r="C976" s="132"/>
      <c r="D976" s="133"/>
      <c r="E976" s="133"/>
      <c r="F976" s="133"/>
      <c r="G976" s="133" t="s">
        <v>1241</v>
      </c>
      <c r="H976" s="133"/>
      <c r="I976" s="133"/>
      <c r="J976" s="133"/>
      <c r="K976" s="134"/>
      <c r="L976" s="10"/>
      <c r="M976" s="5"/>
    </row>
    <row r="977" spans="1:13" ht="30" customHeight="1" thickBot="1">
      <c r="A977" s="5"/>
      <c r="B977" s="9"/>
      <c r="C977" s="219"/>
      <c r="D977" s="220"/>
      <c r="E977" s="220"/>
      <c r="F977" s="220"/>
      <c r="G977" s="220" t="s">
        <v>1242</v>
      </c>
      <c r="H977" s="220"/>
      <c r="I977" s="221"/>
      <c r="J977" s="222"/>
      <c r="K977" s="223"/>
      <c r="L977" s="10"/>
      <c r="M977" s="5"/>
    </row>
    <row r="978" spans="1:13" ht="30" customHeight="1" thickBot="1">
      <c r="A978" s="5"/>
      <c r="B978" s="9"/>
      <c r="C978" s="219">
        <v>24.11</v>
      </c>
      <c r="D978" s="220"/>
      <c r="E978" s="220"/>
      <c r="F978" s="220"/>
      <c r="G978" s="220" t="s">
        <v>1243</v>
      </c>
      <c r="H978" s="220"/>
      <c r="I978" s="221"/>
      <c r="J978" s="222"/>
      <c r="K978" s="223"/>
      <c r="L978" s="10"/>
      <c r="M978" s="5"/>
    </row>
    <row r="979" spans="1:13" ht="16.2" thickBot="1">
      <c r="A979" s="5"/>
      <c r="B979" s="9"/>
      <c r="C979" s="265" t="s">
        <v>1244</v>
      </c>
      <c r="D979" s="266"/>
      <c r="E979" s="266"/>
      <c r="F979" s="266"/>
      <c r="G979" s="267" t="s">
        <v>1245</v>
      </c>
      <c r="H979" s="277" t="s">
        <v>147</v>
      </c>
      <c r="I979" s="278">
        <v>2</v>
      </c>
      <c r="J979" s="227"/>
      <c r="K979" s="139">
        <f t="shared" ref="K979" si="262">J979*I979</f>
        <v>0</v>
      </c>
      <c r="L979" s="10"/>
      <c r="M979" s="5"/>
    </row>
    <row r="980" spans="1:13" ht="30" customHeight="1" thickBot="1">
      <c r="A980" s="5"/>
      <c r="B980" s="9"/>
      <c r="C980" s="219">
        <v>24.12</v>
      </c>
      <c r="D980" s="220"/>
      <c r="E980" s="220"/>
      <c r="F980" s="220"/>
      <c r="G980" s="220" t="s">
        <v>1246</v>
      </c>
      <c r="H980" s="220"/>
      <c r="I980" s="221"/>
      <c r="J980" s="222"/>
      <c r="K980" s="223"/>
      <c r="L980" s="10"/>
      <c r="M980" s="5"/>
    </row>
    <row r="981" spans="1:13" ht="16.2" thickBot="1">
      <c r="A981" s="5"/>
      <c r="B981" s="9"/>
      <c r="C981" s="265" t="s">
        <v>1247</v>
      </c>
      <c r="D981" s="266"/>
      <c r="E981" s="266"/>
      <c r="F981" s="266"/>
      <c r="G981" s="267" t="s">
        <v>1104</v>
      </c>
      <c r="H981" s="307" t="s">
        <v>974</v>
      </c>
      <c r="I981" s="308">
        <v>3</v>
      </c>
      <c r="J981" s="306"/>
      <c r="K981" s="139">
        <f t="shared" ref="K981" si="263">J981*I981</f>
        <v>0</v>
      </c>
      <c r="L981" s="10"/>
      <c r="M981" s="5"/>
    </row>
    <row r="982" spans="1:13" ht="30" customHeight="1" thickBot="1">
      <c r="A982" s="5"/>
      <c r="B982" s="9"/>
      <c r="C982" s="219">
        <v>24.13</v>
      </c>
      <c r="D982" s="220"/>
      <c r="E982" s="220"/>
      <c r="F982" s="220"/>
      <c r="G982" s="220" t="s">
        <v>1248</v>
      </c>
      <c r="H982" s="220"/>
      <c r="I982" s="221"/>
      <c r="J982" s="222"/>
      <c r="K982" s="223"/>
      <c r="L982" s="10"/>
      <c r="M982" s="5"/>
    </row>
    <row r="983" spans="1:13" ht="15.6">
      <c r="A983" s="5"/>
      <c r="B983" s="9"/>
      <c r="C983" s="265" t="s">
        <v>1249</v>
      </c>
      <c r="D983" s="266"/>
      <c r="E983" s="266"/>
      <c r="F983" s="266"/>
      <c r="G983" s="267" t="s">
        <v>1107</v>
      </c>
      <c r="H983" s="277" t="s">
        <v>974</v>
      </c>
      <c r="I983" s="278">
        <v>1</v>
      </c>
      <c r="J983" s="227"/>
      <c r="K983" s="139">
        <f t="shared" ref="K983:K984" si="264">J983*I983</f>
        <v>0</v>
      </c>
      <c r="L983" s="10"/>
      <c r="M983" s="5"/>
    </row>
    <row r="984" spans="1:13" ht="30" customHeight="1" thickBot="1">
      <c r="A984" s="5"/>
      <c r="B984" s="9"/>
      <c r="C984" s="265" t="s">
        <v>1250</v>
      </c>
      <c r="D984" s="266"/>
      <c r="E984" s="266"/>
      <c r="F984" s="266"/>
      <c r="G984" s="267" t="s">
        <v>1109</v>
      </c>
      <c r="H984" s="277" t="s">
        <v>974</v>
      </c>
      <c r="I984" s="278">
        <v>1</v>
      </c>
      <c r="J984" s="227"/>
      <c r="K984" s="139">
        <f t="shared" si="264"/>
        <v>0</v>
      </c>
      <c r="L984" s="10"/>
      <c r="M984" s="5"/>
    </row>
    <row r="985" spans="1:13" ht="30" customHeight="1" thickBot="1">
      <c r="A985" s="5"/>
      <c r="B985" s="9"/>
      <c r="C985" s="219">
        <v>24.14</v>
      </c>
      <c r="D985" s="220"/>
      <c r="E985" s="220"/>
      <c r="F985" s="220"/>
      <c r="G985" s="220" t="s">
        <v>1251</v>
      </c>
      <c r="H985" s="220"/>
      <c r="I985" s="221"/>
      <c r="J985" s="222"/>
      <c r="K985" s="223"/>
      <c r="L985" s="10"/>
      <c r="M985" s="5"/>
    </row>
    <row r="986" spans="1:13" ht="15.6">
      <c r="A986" s="5"/>
      <c r="B986" s="9"/>
      <c r="C986" s="265" t="s">
        <v>1252</v>
      </c>
      <c r="D986" s="266"/>
      <c r="E986" s="266"/>
      <c r="F986" s="266"/>
      <c r="G986" s="267" t="s">
        <v>1112</v>
      </c>
      <c r="H986" s="277" t="s">
        <v>974</v>
      </c>
      <c r="I986" s="278">
        <v>2</v>
      </c>
      <c r="J986" s="227"/>
      <c r="K986" s="139">
        <f t="shared" ref="K986:K1002" si="265">J986*I986</f>
        <v>0</v>
      </c>
      <c r="L986" s="10"/>
      <c r="M986" s="5"/>
    </row>
    <row r="987" spans="1:13" ht="15.6">
      <c r="A987" s="5"/>
      <c r="B987" s="9"/>
      <c r="C987" s="265" t="s">
        <v>1253</v>
      </c>
      <c r="D987" s="266"/>
      <c r="E987" s="266"/>
      <c r="F987" s="266"/>
      <c r="G987" s="267" t="s">
        <v>1114</v>
      </c>
      <c r="H987" s="277" t="s">
        <v>974</v>
      </c>
      <c r="I987" s="278">
        <v>2</v>
      </c>
      <c r="J987" s="227"/>
      <c r="K987" s="139">
        <f t="shared" si="265"/>
        <v>0</v>
      </c>
      <c r="L987" s="10"/>
      <c r="M987" s="5"/>
    </row>
    <row r="988" spans="1:13" ht="15.6">
      <c r="A988" s="5"/>
      <c r="B988" s="9"/>
      <c r="C988" s="265" t="s">
        <v>1254</v>
      </c>
      <c r="D988" s="266"/>
      <c r="E988" s="266"/>
      <c r="F988" s="266"/>
      <c r="G988" s="267" t="s">
        <v>1116</v>
      </c>
      <c r="H988" s="277" t="s">
        <v>974</v>
      </c>
      <c r="I988" s="278">
        <v>1</v>
      </c>
      <c r="J988" s="227"/>
      <c r="K988" s="139">
        <f t="shared" si="265"/>
        <v>0</v>
      </c>
      <c r="L988" s="10"/>
      <c r="M988" s="5"/>
    </row>
    <row r="989" spans="1:13" ht="15.6">
      <c r="A989" s="5"/>
      <c r="B989" s="9"/>
      <c r="C989" s="265" t="s">
        <v>1255</v>
      </c>
      <c r="D989" s="266"/>
      <c r="E989" s="266"/>
      <c r="F989" s="266"/>
      <c r="G989" s="267" t="s">
        <v>1118</v>
      </c>
      <c r="H989" s="277" t="s">
        <v>974</v>
      </c>
      <c r="I989" s="278">
        <v>1</v>
      </c>
      <c r="J989" s="227"/>
      <c r="K989" s="139">
        <f t="shared" si="265"/>
        <v>0</v>
      </c>
      <c r="L989" s="10"/>
      <c r="M989" s="5"/>
    </row>
    <row r="990" spans="1:13" ht="15.6">
      <c r="A990" s="5"/>
      <c r="B990" s="9"/>
      <c r="C990" s="265" t="s">
        <v>1256</v>
      </c>
      <c r="D990" s="266"/>
      <c r="E990" s="266"/>
      <c r="F990" s="266"/>
      <c r="G990" s="267" t="s">
        <v>1120</v>
      </c>
      <c r="H990" s="277" t="s">
        <v>974</v>
      </c>
      <c r="I990" s="278">
        <v>2</v>
      </c>
      <c r="J990" s="227"/>
      <c r="K990" s="139">
        <f t="shared" si="265"/>
        <v>0</v>
      </c>
      <c r="L990" s="10"/>
      <c r="M990" s="5"/>
    </row>
    <row r="991" spans="1:13" ht="15.6">
      <c r="A991" s="5"/>
      <c r="B991" s="9"/>
      <c r="C991" s="265" t="s">
        <v>1257</v>
      </c>
      <c r="D991" s="266"/>
      <c r="E991" s="266"/>
      <c r="F991" s="266"/>
      <c r="G991" s="267" t="s">
        <v>1124</v>
      </c>
      <c r="H991" s="277" t="s">
        <v>974</v>
      </c>
      <c r="I991" s="278">
        <v>2</v>
      </c>
      <c r="J991" s="227"/>
      <c r="K991" s="139">
        <f t="shared" si="265"/>
        <v>0</v>
      </c>
      <c r="L991" s="10"/>
      <c r="M991" s="5"/>
    </row>
    <row r="992" spans="1:13" ht="15.6">
      <c r="A992" s="5"/>
      <c r="B992" s="9"/>
      <c r="C992" s="265" t="s">
        <v>1258</v>
      </c>
      <c r="D992" s="266"/>
      <c r="E992" s="266"/>
      <c r="F992" s="266"/>
      <c r="G992" s="267" t="s">
        <v>1126</v>
      </c>
      <c r="H992" s="277" t="s">
        <v>974</v>
      </c>
      <c r="I992" s="278">
        <v>1</v>
      </c>
      <c r="J992" s="227"/>
      <c r="K992" s="139">
        <f t="shared" si="265"/>
        <v>0</v>
      </c>
      <c r="L992" s="10"/>
      <c r="M992" s="5"/>
    </row>
    <row r="993" spans="1:13" ht="15.6">
      <c r="A993" s="5"/>
      <c r="B993" s="9"/>
      <c r="C993" s="265" t="s">
        <v>1259</v>
      </c>
      <c r="D993" s="266"/>
      <c r="E993" s="266"/>
      <c r="F993" s="266"/>
      <c r="G993" s="267" t="s">
        <v>1128</v>
      </c>
      <c r="H993" s="277" t="s">
        <v>974</v>
      </c>
      <c r="I993" s="278">
        <v>1</v>
      </c>
      <c r="J993" s="227"/>
      <c r="K993" s="139">
        <f t="shared" si="265"/>
        <v>0</v>
      </c>
      <c r="L993" s="10"/>
      <c r="M993" s="5"/>
    </row>
    <row r="994" spans="1:13" ht="15.6">
      <c r="A994" s="5"/>
      <c r="B994" s="9"/>
      <c r="C994" s="265" t="s">
        <v>1260</v>
      </c>
      <c r="D994" s="266"/>
      <c r="E994" s="266"/>
      <c r="F994" s="266"/>
      <c r="G994" s="267" t="s">
        <v>1130</v>
      </c>
      <c r="H994" s="277" t="s">
        <v>974</v>
      </c>
      <c r="I994" s="278">
        <v>1</v>
      </c>
      <c r="J994" s="227"/>
      <c r="K994" s="139">
        <f t="shared" si="265"/>
        <v>0</v>
      </c>
      <c r="L994" s="10"/>
      <c r="M994" s="5"/>
    </row>
    <row r="995" spans="1:13" ht="15.6">
      <c r="A995" s="5"/>
      <c r="B995" s="9"/>
      <c r="C995" s="265" t="s">
        <v>1261</v>
      </c>
      <c r="D995" s="266"/>
      <c r="E995" s="266"/>
      <c r="F995" s="266"/>
      <c r="G995" s="267" t="s">
        <v>1114</v>
      </c>
      <c r="H995" s="277" t="s">
        <v>974</v>
      </c>
      <c r="I995" s="278">
        <v>1</v>
      </c>
      <c r="J995" s="227"/>
      <c r="K995" s="139">
        <f t="shared" si="265"/>
        <v>0</v>
      </c>
      <c r="L995" s="10"/>
      <c r="M995" s="5"/>
    </row>
    <row r="996" spans="1:13" ht="15.6">
      <c r="A996" s="5"/>
      <c r="B996" s="9"/>
      <c r="C996" s="265" t="s">
        <v>1262</v>
      </c>
      <c r="D996" s="266"/>
      <c r="E996" s="266"/>
      <c r="F996" s="266"/>
      <c r="G996" s="267" t="s">
        <v>1133</v>
      </c>
      <c r="H996" s="277" t="s">
        <v>974</v>
      </c>
      <c r="I996" s="278">
        <v>1</v>
      </c>
      <c r="J996" s="227"/>
      <c r="K996" s="139">
        <f t="shared" si="265"/>
        <v>0</v>
      </c>
      <c r="L996" s="10"/>
      <c r="M996" s="5"/>
    </row>
    <row r="997" spans="1:13" ht="15.6">
      <c r="A997" s="5"/>
      <c r="B997" s="9"/>
      <c r="C997" s="265" t="s">
        <v>1263</v>
      </c>
      <c r="D997" s="266"/>
      <c r="E997" s="266"/>
      <c r="F997" s="266"/>
      <c r="G997" s="267" t="s">
        <v>1135</v>
      </c>
      <c r="H997" s="277" t="s">
        <v>974</v>
      </c>
      <c r="I997" s="278">
        <v>1</v>
      </c>
      <c r="J997" s="227"/>
      <c r="K997" s="139">
        <f t="shared" si="265"/>
        <v>0</v>
      </c>
      <c r="L997" s="10"/>
      <c r="M997" s="5"/>
    </row>
    <row r="998" spans="1:13" ht="15.6">
      <c r="A998" s="5"/>
      <c r="B998" s="9"/>
      <c r="C998" s="265" t="s">
        <v>1264</v>
      </c>
      <c r="D998" s="266"/>
      <c r="E998" s="266"/>
      <c r="F998" s="266"/>
      <c r="G998" s="267" t="s">
        <v>1137</v>
      </c>
      <c r="H998" s="277" t="s">
        <v>974</v>
      </c>
      <c r="I998" s="278">
        <v>1</v>
      </c>
      <c r="J998" s="227"/>
      <c r="K998" s="139">
        <f t="shared" si="265"/>
        <v>0</v>
      </c>
      <c r="L998" s="10"/>
      <c r="M998" s="5"/>
    </row>
    <row r="999" spans="1:13" ht="39.6">
      <c r="A999" s="5"/>
      <c r="B999" s="9"/>
      <c r="C999" s="265" t="s">
        <v>1265</v>
      </c>
      <c r="D999" s="266"/>
      <c r="E999" s="266"/>
      <c r="F999" s="266"/>
      <c r="G999" s="267" t="s">
        <v>1139</v>
      </c>
      <c r="H999" s="277" t="s">
        <v>974</v>
      </c>
      <c r="I999" s="278">
        <v>4</v>
      </c>
      <c r="J999" s="227"/>
      <c r="K999" s="139">
        <f t="shared" si="265"/>
        <v>0</v>
      </c>
      <c r="L999" s="10"/>
      <c r="M999" s="5"/>
    </row>
    <row r="1000" spans="1:13" ht="15.6">
      <c r="A1000" s="5"/>
      <c r="B1000" s="9"/>
      <c r="C1000" s="265" t="s">
        <v>1266</v>
      </c>
      <c r="D1000" s="266"/>
      <c r="E1000" s="266"/>
      <c r="F1000" s="266"/>
      <c r="G1000" s="267" t="s">
        <v>1141</v>
      </c>
      <c r="H1000" s="277" t="s">
        <v>974</v>
      </c>
      <c r="I1000" s="278">
        <v>4</v>
      </c>
      <c r="J1000" s="227"/>
      <c r="K1000" s="139">
        <f t="shared" si="265"/>
        <v>0</v>
      </c>
      <c r="L1000" s="10"/>
      <c r="M1000" s="5"/>
    </row>
    <row r="1001" spans="1:13" ht="15.6">
      <c r="A1001" s="5"/>
      <c r="B1001" s="9"/>
      <c r="C1001" s="265" t="s">
        <v>1267</v>
      </c>
      <c r="D1001" s="266"/>
      <c r="E1001" s="266"/>
      <c r="F1001" s="266"/>
      <c r="G1001" s="267" t="s">
        <v>1143</v>
      </c>
      <c r="H1001" s="277" t="s">
        <v>974</v>
      </c>
      <c r="I1001" s="278">
        <v>4</v>
      </c>
      <c r="J1001" s="227"/>
      <c r="K1001" s="139">
        <f t="shared" si="265"/>
        <v>0</v>
      </c>
      <c r="L1001" s="10"/>
      <c r="M1001" s="5"/>
    </row>
    <row r="1002" spans="1:13" ht="16.2" thickBot="1">
      <c r="A1002" s="5"/>
      <c r="B1002" s="9"/>
      <c r="C1002" s="265" t="s">
        <v>1268</v>
      </c>
      <c r="D1002" s="266"/>
      <c r="E1002" s="266"/>
      <c r="F1002" s="266"/>
      <c r="G1002" s="267" t="s">
        <v>1122</v>
      </c>
      <c r="H1002" s="277" t="s">
        <v>974</v>
      </c>
      <c r="I1002" s="278">
        <v>2</v>
      </c>
      <c r="J1002" s="227"/>
      <c r="K1002" s="139">
        <f t="shared" si="265"/>
        <v>0</v>
      </c>
      <c r="L1002" s="10"/>
      <c r="M1002" s="5"/>
    </row>
    <row r="1003" spans="1:13" ht="30" customHeight="1" thickBot="1">
      <c r="A1003" s="5"/>
      <c r="B1003" s="9"/>
      <c r="C1003" s="219">
        <v>24.15</v>
      </c>
      <c r="D1003" s="220"/>
      <c r="E1003" s="220"/>
      <c r="F1003" s="220"/>
      <c r="G1003" s="220" t="s">
        <v>1269</v>
      </c>
      <c r="H1003" s="220"/>
      <c r="I1003" s="221"/>
      <c r="J1003" s="222"/>
      <c r="K1003" s="223"/>
      <c r="L1003" s="10"/>
      <c r="M1003" s="5"/>
    </row>
    <row r="1004" spans="1:13" ht="15.6">
      <c r="A1004" s="5"/>
      <c r="B1004" s="9"/>
      <c r="C1004" s="265" t="s">
        <v>1270</v>
      </c>
      <c r="D1004" s="266"/>
      <c r="E1004" s="266"/>
      <c r="F1004" s="266"/>
      <c r="G1004" s="267" t="s">
        <v>1146</v>
      </c>
      <c r="H1004" s="277" t="s">
        <v>974</v>
      </c>
      <c r="I1004" s="278">
        <v>8</v>
      </c>
      <c r="J1004" s="227"/>
      <c r="K1004" s="139">
        <f t="shared" ref="K1004:K1007" si="266">J1004*I1004</f>
        <v>0</v>
      </c>
      <c r="L1004" s="10"/>
      <c r="M1004" s="5"/>
    </row>
    <row r="1005" spans="1:13" ht="15.6">
      <c r="A1005" s="5"/>
      <c r="B1005" s="9"/>
      <c r="C1005" s="265" t="s">
        <v>1271</v>
      </c>
      <c r="D1005" s="266"/>
      <c r="E1005" s="266"/>
      <c r="F1005" s="266"/>
      <c r="G1005" s="267" t="s">
        <v>1148</v>
      </c>
      <c r="H1005" s="277" t="s">
        <v>974</v>
      </c>
      <c r="I1005" s="278">
        <v>4</v>
      </c>
      <c r="J1005" s="227"/>
      <c r="K1005" s="139">
        <f t="shared" si="266"/>
        <v>0</v>
      </c>
      <c r="L1005" s="10"/>
      <c r="M1005" s="5"/>
    </row>
    <row r="1006" spans="1:13" ht="15.6">
      <c r="A1006" s="5"/>
      <c r="B1006" s="9"/>
      <c r="C1006" s="265" t="s">
        <v>1272</v>
      </c>
      <c r="D1006" s="266"/>
      <c r="E1006" s="266"/>
      <c r="F1006" s="266"/>
      <c r="G1006" s="267" t="s">
        <v>1150</v>
      </c>
      <c r="H1006" s="277" t="s">
        <v>974</v>
      </c>
      <c r="I1006" s="278">
        <v>4</v>
      </c>
      <c r="J1006" s="227"/>
      <c r="K1006" s="139">
        <f t="shared" si="266"/>
        <v>0</v>
      </c>
      <c r="L1006" s="10"/>
      <c r="M1006" s="5"/>
    </row>
    <row r="1007" spans="1:13" ht="16.2" thickBot="1">
      <c r="A1007" s="5"/>
      <c r="B1007" s="9"/>
      <c r="C1007" s="265" t="s">
        <v>1273</v>
      </c>
      <c r="D1007" s="266"/>
      <c r="E1007" s="266"/>
      <c r="F1007" s="266"/>
      <c r="G1007" s="267" t="s">
        <v>1152</v>
      </c>
      <c r="H1007" s="277" t="s">
        <v>974</v>
      </c>
      <c r="I1007" s="278">
        <v>5</v>
      </c>
      <c r="J1007" s="227"/>
      <c r="K1007" s="139">
        <f t="shared" si="266"/>
        <v>0</v>
      </c>
      <c r="L1007" s="10"/>
      <c r="M1007" s="5"/>
    </row>
    <row r="1008" spans="1:13" ht="30" customHeight="1" thickBot="1">
      <c r="A1008" s="5"/>
      <c r="B1008" s="9"/>
      <c r="C1008" s="219">
        <v>24.16</v>
      </c>
      <c r="D1008" s="220"/>
      <c r="E1008" s="220"/>
      <c r="F1008" s="220"/>
      <c r="G1008" s="220" t="s">
        <v>1274</v>
      </c>
      <c r="H1008" s="220"/>
      <c r="I1008" s="221"/>
      <c r="J1008" s="222"/>
      <c r="K1008" s="223"/>
      <c r="L1008" s="10"/>
      <c r="M1008" s="5"/>
    </row>
    <row r="1009" spans="1:13" ht="15.6">
      <c r="A1009" s="5"/>
      <c r="B1009" s="9"/>
      <c r="C1009" s="265" t="s">
        <v>1275</v>
      </c>
      <c r="D1009" s="266"/>
      <c r="E1009" s="266"/>
      <c r="F1009" s="266"/>
      <c r="G1009" s="267" t="s">
        <v>1155</v>
      </c>
      <c r="H1009" s="277" t="s">
        <v>147</v>
      </c>
      <c r="I1009" s="278">
        <v>1</v>
      </c>
      <c r="J1009" s="227"/>
      <c r="K1009" s="139">
        <f t="shared" ref="K1009:K1010" si="267">J1009*I1009</f>
        <v>0</v>
      </c>
      <c r="L1009" s="10"/>
      <c r="M1009" s="5"/>
    </row>
    <row r="1010" spans="1:13" ht="16.2" thickBot="1">
      <c r="A1010" s="5"/>
      <c r="B1010" s="9"/>
      <c r="C1010" s="265" t="s">
        <v>1276</v>
      </c>
      <c r="D1010" s="266"/>
      <c r="E1010" s="266"/>
      <c r="F1010" s="266"/>
      <c r="G1010" s="267" t="s">
        <v>1157</v>
      </c>
      <c r="H1010" s="277" t="s">
        <v>147</v>
      </c>
      <c r="I1010" s="278">
        <v>4</v>
      </c>
      <c r="J1010" s="227"/>
      <c r="K1010" s="139">
        <f t="shared" si="267"/>
        <v>0</v>
      </c>
      <c r="L1010" s="10"/>
      <c r="M1010" s="5"/>
    </row>
    <row r="1011" spans="1:13" ht="30" customHeight="1" thickBot="1">
      <c r="A1011" s="5"/>
      <c r="B1011" s="9"/>
      <c r="C1011" s="219">
        <v>24.17</v>
      </c>
      <c r="D1011" s="220"/>
      <c r="E1011" s="220"/>
      <c r="F1011" s="220"/>
      <c r="G1011" s="220" t="s">
        <v>1277</v>
      </c>
      <c r="H1011" s="220"/>
      <c r="I1011" s="221"/>
      <c r="J1011" s="222"/>
      <c r="K1011" s="223"/>
      <c r="L1011" s="10"/>
      <c r="M1011" s="5"/>
    </row>
    <row r="1012" spans="1:13" ht="16.2" thickBot="1">
      <c r="A1012" s="5"/>
      <c r="B1012" s="9"/>
      <c r="C1012" s="265" t="s">
        <v>1278</v>
      </c>
      <c r="D1012" s="266"/>
      <c r="E1012" s="266"/>
      <c r="F1012" s="266"/>
      <c r="G1012" s="267" t="s">
        <v>1160</v>
      </c>
      <c r="H1012" s="277" t="s">
        <v>974</v>
      </c>
      <c r="I1012" s="278">
        <v>4</v>
      </c>
      <c r="J1012" s="227"/>
      <c r="K1012" s="139">
        <f t="shared" ref="K1012" si="268">J1012*I1012</f>
        <v>0</v>
      </c>
      <c r="L1012" s="10"/>
      <c r="M1012" s="5"/>
    </row>
    <row r="1013" spans="1:13" ht="30" customHeight="1" thickBot="1">
      <c r="A1013" s="5"/>
      <c r="B1013" s="9"/>
      <c r="C1013" s="219">
        <v>24.18</v>
      </c>
      <c r="D1013" s="220"/>
      <c r="E1013" s="220"/>
      <c r="F1013" s="220"/>
      <c r="G1013" s="220" t="s">
        <v>1279</v>
      </c>
      <c r="H1013" s="220"/>
      <c r="I1013" s="221"/>
      <c r="J1013" s="222"/>
      <c r="K1013" s="223"/>
      <c r="L1013" s="10"/>
      <c r="M1013" s="5"/>
    </row>
    <row r="1014" spans="1:13" ht="15.6">
      <c r="A1014" s="5"/>
      <c r="B1014" s="9"/>
      <c r="C1014" s="265" t="s">
        <v>1280</v>
      </c>
      <c r="D1014" s="266"/>
      <c r="E1014" s="266"/>
      <c r="F1014" s="266"/>
      <c r="G1014" s="267" t="s">
        <v>1160</v>
      </c>
      <c r="H1014" s="277" t="s">
        <v>974</v>
      </c>
      <c r="I1014" s="278">
        <v>4</v>
      </c>
      <c r="J1014" s="227"/>
      <c r="K1014" s="139">
        <f t="shared" ref="K1014:K1015" si="269">J1014*I1014</f>
        <v>0</v>
      </c>
      <c r="L1014" s="10"/>
      <c r="M1014" s="5"/>
    </row>
    <row r="1015" spans="1:13" ht="16.2" thickBot="1">
      <c r="A1015" s="5"/>
      <c r="B1015" s="9"/>
      <c r="C1015" s="265" t="s">
        <v>1281</v>
      </c>
      <c r="D1015" s="266"/>
      <c r="E1015" s="266"/>
      <c r="F1015" s="266"/>
      <c r="G1015" s="267" t="s">
        <v>1024</v>
      </c>
      <c r="H1015" s="277" t="s">
        <v>974</v>
      </c>
      <c r="I1015" s="278">
        <v>1</v>
      </c>
      <c r="J1015" s="227"/>
      <c r="K1015" s="139">
        <f t="shared" si="269"/>
        <v>0</v>
      </c>
      <c r="L1015" s="10"/>
      <c r="M1015" s="5"/>
    </row>
    <row r="1016" spans="1:13" ht="55.8" thickBot="1">
      <c r="A1016" s="5"/>
      <c r="B1016" s="9"/>
      <c r="C1016" s="219">
        <v>24.19</v>
      </c>
      <c r="D1016" s="220"/>
      <c r="E1016" s="220"/>
      <c r="F1016" s="220"/>
      <c r="G1016" s="327" t="s">
        <v>1282</v>
      </c>
      <c r="H1016" s="220"/>
      <c r="I1016" s="221"/>
      <c r="J1016" s="222"/>
      <c r="K1016" s="223"/>
      <c r="L1016" s="10"/>
      <c r="M1016" s="5"/>
    </row>
    <row r="1017" spans="1:13" ht="16.2" thickBot="1">
      <c r="A1017" s="5"/>
      <c r="B1017" s="9"/>
      <c r="C1017" s="265" t="s">
        <v>1283</v>
      </c>
      <c r="D1017" s="266"/>
      <c r="E1017" s="266"/>
      <c r="F1017" s="266"/>
      <c r="G1017" s="267" t="s">
        <v>597</v>
      </c>
      <c r="H1017" s="277" t="s">
        <v>974</v>
      </c>
      <c r="I1017" s="278">
        <v>2</v>
      </c>
      <c r="J1017" s="227"/>
      <c r="K1017" s="139">
        <f t="shared" ref="K1017" si="270">J1017*I1017</f>
        <v>0</v>
      </c>
      <c r="L1017" s="10"/>
      <c r="M1017" s="5"/>
    </row>
    <row r="1018" spans="1:13" ht="30" customHeight="1" thickBot="1">
      <c r="A1018" s="5"/>
      <c r="B1018" s="9"/>
      <c r="C1018" s="219" t="s">
        <v>1284</v>
      </c>
      <c r="D1018" s="220"/>
      <c r="E1018" s="220"/>
      <c r="F1018" s="220"/>
      <c r="G1018" s="220" t="s">
        <v>1285</v>
      </c>
      <c r="H1018" s="220"/>
      <c r="I1018" s="221"/>
      <c r="J1018" s="222"/>
      <c r="K1018" s="223"/>
      <c r="L1018" s="10"/>
      <c r="M1018" s="5"/>
    </row>
    <row r="1019" spans="1:13" ht="16.2" thickBot="1">
      <c r="A1019" s="5"/>
      <c r="B1019" s="9"/>
      <c r="C1019" s="265" t="s">
        <v>1286</v>
      </c>
      <c r="D1019" s="266"/>
      <c r="E1019" s="266"/>
      <c r="F1019" s="266"/>
      <c r="G1019" s="267" t="s">
        <v>1024</v>
      </c>
      <c r="H1019" s="277" t="s">
        <v>974</v>
      </c>
      <c r="I1019" s="278">
        <v>1</v>
      </c>
      <c r="J1019" s="227"/>
      <c r="K1019" s="139">
        <f t="shared" ref="K1019" si="271">J1019*I1019</f>
        <v>0</v>
      </c>
      <c r="L1019" s="10"/>
      <c r="M1019" s="5"/>
    </row>
    <row r="1020" spans="1:13" ht="55.8" thickBot="1">
      <c r="A1020" s="5"/>
      <c r="B1020" s="9"/>
      <c r="C1020" s="219" t="s">
        <v>1287</v>
      </c>
      <c r="D1020" s="220"/>
      <c r="E1020" s="220"/>
      <c r="F1020" s="220"/>
      <c r="G1020" s="327" t="s">
        <v>1288</v>
      </c>
      <c r="H1020" s="220"/>
      <c r="I1020" s="221"/>
      <c r="J1020" s="222"/>
      <c r="K1020" s="223"/>
      <c r="L1020" s="10"/>
      <c r="M1020" s="5"/>
    </row>
    <row r="1021" spans="1:13" ht="16.2" thickBot="1">
      <c r="A1021" s="5"/>
      <c r="B1021" s="9"/>
      <c r="C1021" s="265" t="s">
        <v>1289</v>
      </c>
      <c r="D1021" s="266"/>
      <c r="E1021" s="266"/>
      <c r="F1021" s="266"/>
      <c r="G1021" s="267" t="s">
        <v>1169</v>
      </c>
      <c r="H1021" s="277" t="s">
        <v>974</v>
      </c>
      <c r="I1021" s="278">
        <v>1</v>
      </c>
      <c r="J1021" s="227"/>
      <c r="K1021" s="139">
        <f t="shared" ref="K1021" si="272">J1021*I1021</f>
        <v>0</v>
      </c>
      <c r="L1021" s="10"/>
      <c r="M1021" s="5"/>
    </row>
    <row r="1022" spans="1:13" ht="30" customHeight="1" thickBot="1">
      <c r="A1022" s="5"/>
      <c r="B1022" s="9"/>
      <c r="C1022" s="219">
        <v>24.22</v>
      </c>
      <c r="D1022" s="220"/>
      <c r="E1022" s="220"/>
      <c r="F1022" s="220"/>
      <c r="G1022" s="220" t="s">
        <v>1290</v>
      </c>
      <c r="H1022" s="220"/>
      <c r="I1022" s="221"/>
      <c r="J1022" s="222"/>
      <c r="K1022" s="223"/>
      <c r="L1022" s="10"/>
      <c r="M1022" s="5"/>
    </row>
    <row r="1023" spans="1:13" ht="16.2" thickBot="1">
      <c r="A1023" s="5"/>
      <c r="B1023" s="9"/>
      <c r="C1023" s="265" t="s">
        <v>1291</v>
      </c>
      <c r="D1023" s="266"/>
      <c r="E1023" s="266"/>
      <c r="F1023" s="266"/>
      <c r="G1023" s="267" t="s">
        <v>1172</v>
      </c>
      <c r="H1023" s="277" t="s">
        <v>974</v>
      </c>
      <c r="I1023" s="278">
        <v>5</v>
      </c>
      <c r="J1023" s="227"/>
      <c r="K1023" s="139">
        <f t="shared" ref="K1023" si="273">J1023*I1023</f>
        <v>0</v>
      </c>
      <c r="L1023" s="10"/>
      <c r="M1023" s="5"/>
    </row>
    <row r="1024" spans="1:13" ht="30" customHeight="1" thickBot="1">
      <c r="A1024" s="5"/>
      <c r="B1024" s="9"/>
      <c r="C1024" s="219">
        <v>24.23</v>
      </c>
      <c r="D1024" s="220"/>
      <c r="E1024" s="220"/>
      <c r="F1024" s="220"/>
      <c r="G1024" s="220" t="s">
        <v>1292</v>
      </c>
      <c r="H1024" s="220"/>
      <c r="I1024" s="221"/>
      <c r="J1024" s="222"/>
      <c r="K1024" s="223"/>
      <c r="L1024" s="10"/>
      <c r="M1024" s="5"/>
    </row>
    <row r="1025" spans="1:13" ht="40.200000000000003" thickBot="1">
      <c r="A1025" s="5"/>
      <c r="B1025" s="9"/>
      <c r="C1025" s="265" t="s">
        <v>1293</v>
      </c>
      <c r="D1025" s="266"/>
      <c r="E1025" s="266"/>
      <c r="F1025" s="266"/>
      <c r="G1025" s="267" t="s">
        <v>1294</v>
      </c>
      <c r="H1025" s="277" t="s">
        <v>974</v>
      </c>
      <c r="I1025" s="278">
        <v>3</v>
      </c>
      <c r="J1025" s="227"/>
      <c r="K1025" s="139">
        <f t="shared" ref="K1025" si="274">J1025*I1025</f>
        <v>0</v>
      </c>
      <c r="L1025" s="10"/>
      <c r="M1025" s="5"/>
    </row>
    <row r="1026" spans="1:13" ht="30" customHeight="1" thickBot="1">
      <c r="A1026" s="5"/>
      <c r="B1026" s="9"/>
      <c r="C1026" s="219"/>
      <c r="D1026" s="220"/>
      <c r="E1026" s="220"/>
      <c r="F1026" s="220"/>
      <c r="G1026" s="220" t="s">
        <v>1182</v>
      </c>
      <c r="H1026" s="220"/>
      <c r="I1026" s="221"/>
      <c r="J1026" s="222"/>
      <c r="K1026" s="223"/>
      <c r="L1026" s="10"/>
      <c r="M1026" s="5"/>
    </row>
    <row r="1027" spans="1:13" ht="30" customHeight="1" thickBot="1">
      <c r="A1027" s="5"/>
      <c r="B1027" s="9"/>
      <c r="C1027" s="219">
        <v>24.24</v>
      </c>
      <c r="D1027" s="220"/>
      <c r="E1027" s="220"/>
      <c r="F1027" s="220"/>
      <c r="G1027" s="220" t="s">
        <v>1295</v>
      </c>
      <c r="H1027" s="220"/>
      <c r="I1027" s="221"/>
      <c r="J1027" s="222"/>
      <c r="K1027" s="223"/>
      <c r="L1027" s="10"/>
      <c r="M1027" s="5"/>
    </row>
    <row r="1028" spans="1:13" ht="15.6">
      <c r="A1028" s="5"/>
      <c r="B1028" s="9"/>
      <c r="C1028" s="265" t="s">
        <v>1296</v>
      </c>
      <c r="D1028" s="266"/>
      <c r="E1028" s="266"/>
      <c r="F1028" s="266"/>
      <c r="G1028" s="267" t="s">
        <v>1297</v>
      </c>
      <c r="H1028" s="277" t="s">
        <v>974</v>
      </c>
      <c r="I1028" s="278">
        <v>3</v>
      </c>
      <c r="J1028" s="227"/>
      <c r="K1028" s="139">
        <f t="shared" ref="K1028:K1029" si="275">J1028*I1028</f>
        <v>0</v>
      </c>
      <c r="L1028" s="10"/>
      <c r="M1028" s="5"/>
    </row>
    <row r="1029" spans="1:13" ht="30" customHeight="1" thickBot="1">
      <c r="A1029" s="5"/>
      <c r="B1029" s="9"/>
      <c r="C1029" s="265" t="s">
        <v>1298</v>
      </c>
      <c r="D1029" s="266"/>
      <c r="E1029" s="266"/>
      <c r="F1029" s="266"/>
      <c r="G1029" s="267" t="s">
        <v>1186</v>
      </c>
      <c r="H1029" s="277" t="s">
        <v>974</v>
      </c>
      <c r="I1029" s="278">
        <v>2</v>
      </c>
      <c r="J1029" s="227"/>
      <c r="K1029" s="139">
        <f t="shared" si="275"/>
        <v>0</v>
      </c>
      <c r="L1029" s="10"/>
      <c r="M1029" s="5"/>
    </row>
    <row r="1030" spans="1:13" ht="30" customHeight="1" thickBot="1">
      <c r="A1030" s="5"/>
      <c r="B1030" s="9"/>
      <c r="C1030" s="219">
        <v>24.25</v>
      </c>
      <c r="D1030" s="220"/>
      <c r="E1030" s="220"/>
      <c r="F1030" s="220"/>
      <c r="G1030" s="220" t="s">
        <v>1299</v>
      </c>
      <c r="H1030" s="220"/>
      <c r="I1030" s="221"/>
      <c r="J1030" s="222"/>
      <c r="K1030" s="223"/>
      <c r="L1030" s="10"/>
      <c r="M1030" s="5"/>
    </row>
    <row r="1031" spans="1:13" ht="15.6">
      <c r="A1031" s="5"/>
      <c r="B1031" s="9"/>
      <c r="C1031" s="265" t="s">
        <v>1300</v>
      </c>
      <c r="D1031" s="266"/>
      <c r="E1031" s="266"/>
      <c r="F1031" s="266"/>
      <c r="G1031" s="267" t="s">
        <v>1188</v>
      </c>
      <c r="H1031" s="307" t="s">
        <v>974</v>
      </c>
      <c r="I1031" s="308">
        <v>3</v>
      </c>
      <c r="J1031" s="306"/>
      <c r="K1031" s="139">
        <f t="shared" ref="K1031:K1032" si="276">J1031*I1031</f>
        <v>0</v>
      </c>
      <c r="L1031" s="10"/>
      <c r="M1031" s="5"/>
    </row>
    <row r="1032" spans="1:13" ht="30" customHeight="1" thickBot="1">
      <c r="A1032" s="5"/>
      <c r="B1032" s="9"/>
      <c r="C1032" s="265" t="s">
        <v>1301</v>
      </c>
      <c r="D1032" s="266"/>
      <c r="E1032" s="266"/>
      <c r="F1032" s="266"/>
      <c r="G1032" s="267" t="s">
        <v>994</v>
      </c>
      <c r="H1032" s="277" t="s">
        <v>974</v>
      </c>
      <c r="I1032" s="278">
        <v>11</v>
      </c>
      <c r="J1032" s="227"/>
      <c r="K1032" s="139">
        <f t="shared" si="276"/>
        <v>0</v>
      </c>
      <c r="L1032" s="10"/>
      <c r="M1032" s="5"/>
    </row>
    <row r="1033" spans="1:13" ht="30" customHeight="1" thickBot="1">
      <c r="A1033" s="5"/>
      <c r="B1033" s="9"/>
      <c r="C1033" s="219">
        <v>24.26</v>
      </c>
      <c r="D1033" s="220"/>
      <c r="E1033" s="220"/>
      <c r="F1033" s="220"/>
      <c r="G1033" s="220" t="s">
        <v>1302</v>
      </c>
      <c r="H1033" s="220"/>
      <c r="I1033" s="221"/>
      <c r="J1033" s="222"/>
      <c r="K1033" s="223"/>
      <c r="L1033" s="10"/>
      <c r="M1033" s="5"/>
    </row>
    <row r="1034" spans="1:13" ht="15.6">
      <c r="A1034" s="5"/>
      <c r="B1034" s="9"/>
      <c r="C1034" s="265" t="s">
        <v>1303</v>
      </c>
      <c r="D1034" s="266"/>
      <c r="E1034" s="266"/>
      <c r="F1034" s="266"/>
      <c r="G1034" s="267" t="s">
        <v>1304</v>
      </c>
      <c r="H1034" s="277" t="s">
        <v>974</v>
      </c>
      <c r="I1034" s="278">
        <v>2</v>
      </c>
      <c r="J1034" s="227"/>
      <c r="K1034" s="139">
        <f t="shared" ref="K1034:K1035" si="277">J1034*I1034</f>
        <v>0</v>
      </c>
      <c r="L1034" s="10"/>
      <c r="M1034" s="5"/>
    </row>
    <row r="1035" spans="1:13" ht="30" customHeight="1" thickBot="1">
      <c r="A1035" s="5"/>
      <c r="B1035" s="9"/>
      <c r="C1035" s="265"/>
      <c r="D1035" s="266"/>
      <c r="E1035" s="266"/>
      <c r="F1035" s="266"/>
      <c r="G1035" s="267" t="s">
        <v>1305</v>
      </c>
      <c r="H1035" s="277" t="s">
        <v>974</v>
      </c>
      <c r="I1035" s="278">
        <v>1</v>
      </c>
      <c r="J1035" s="227"/>
      <c r="K1035" s="139">
        <f t="shared" si="277"/>
        <v>0</v>
      </c>
      <c r="L1035" s="10"/>
      <c r="M1035" s="5"/>
    </row>
    <row r="1036" spans="1:13" ht="30" customHeight="1" thickBot="1">
      <c r="A1036" s="5"/>
      <c r="B1036" s="9"/>
      <c r="C1036" s="219">
        <v>24.27</v>
      </c>
      <c r="D1036" s="220"/>
      <c r="E1036" s="220"/>
      <c r="F1036" s="220"/>
      <c r="G1036" s="220" t="s">
        <v>1306</v>
      </c>
      <c r="H1036" s="220"/>
      <c r="I1036" s="221"/>
      <c r="J1036" s="222"/>
      <c r="K1036" s="223"/>
      <c r="L1036" s="10"/>
      <c r="M1036" s="5"/>
    </row>
    <row r="1037" spans="1:13" ht="16.2" thickBot="1">
      <c r="A1037" s="5"/>
      <c r="B1037" s="9"/>
      <c r="C1037" s="265" t="s">
        <v>1307</v>
      </c>
      <c r="D1037" s="266"/>
      <c r="E1037" s="266"/>
      <c r="F1037" s="266"/>
      <c r="G1037" s="267" t="s">
        <v>1308</v>
      </c>
      <c r="H1037" s="277" t="s">
        <v>974</v>
      </c>
      <c r="I1037" s="278">
        <v>4</v>
      </c>
      <c r="J1037" s="227"/>
      <c r="K1037" s="139">
        <f t="shared" ref="K1037" si="278">J1037*I1037</f>
        <v>0</v>
      </c>
      <c r="L1037" s="10"/>
      <c r="M1037" s="5"/>
    </row>
    <row r="1038" spans="1:13" ht="30" customHeight="1" thickBot="1">
      <c r="A1038" s="5"/>
      <c r="B1038" s="9"/>
      <c r="C1038" s="219">
        <v>24.28</v>
      </c>
      <c r="D1038" s="220"/>
      <c r="E1038" s="220"/>
      <c r="F1038" s="220"/>
      <c r="G1038" s="220" t="s">
        <v>1309</v>
      </c>
      <c r="H1038" s="220"/>
      <c r="I1038" s="221"/>
      <c r="J1038" s="222"/>
      <c r="K1038" s="223"/>
      <c r="L1038" s="10"/>
      <c r="M1038" s="5"/>
    </row>
    <row r="1039" spans="1:13" ht="15.6">
      <c r="A1039" s="5"/>
      <c r="B1039" s="9"/>
      <c r="C1039" s="265" t="s">
        <v>1310</v>
      </c>
      <c r="D1039" s="266"/>
      <c r="E1039" s="266"/>
      <c r="F1039" s="266"/>
      <c r="G1039" s="267" t="s">
        <v>1197</v>
      </c>
      <c r="H1039" s="277" t="s">
        <v>974</v>
      </c>
      <c r="I1039" s="278">
        <v>1</v>
      </c>
      <c r="J1039" s="227"/>
      <c r="K1039" s="139">
        <f t="shared" ref="K1039:K1056" si="279">J1039*I1039</f>
        <v>0</v>
      </c>
      <c r="L1039" s="10"/>
      <c r="M1039" s="5"/>
    </row>
    <row r="1040" spans="1:13" ht="15.6">
      <c r="A1040" s="5"/>
      <c r="B1040" s="9"/>
      <c r="C1040" s="265" t="s">
        <v>1311</v>
      </c>
      <c r="D1040" s="266"/>
      <c r="E1040" s="266"/>
      <c r="F1040" s="266"/>
      <c r="G1040" s="267" t="s">
        <v>1016</v>
      </c>
      <c r="H1040" s="277" t="s">
        <v>974</v>
      </c>
      <c r="I1040" s="278">
        <v>1</v>
      </c>
      <c r="J1040" s="227"/>
      <c r="K1040" s="139">
        <f t="shared" si="279"/>
        <v>0</v>
      </c>
      <c r="L1040" s="10"/>
      <c r="M1040" s="5"/>
    </row>
    <row r="1041" spans="1:13" ht="15.6">
      <c r="A1041" s="5"/>
      <c r="B1041" s="9"/>
      <c r="C1041" s="265" t="s">
        <v>1312</v>
      </c>
      <c r="D1041" s="266"/>
      <c r="E1041" s="266"/>
      <c r="F1041" s="266"/>
      <c r="G1041" s="267" t="s">
        <v>1200</v>
      </c>
      <c r="H1041" s="277" t="s">
        <v>974</v>
      </c>
      <c r="I1041" s="278">
        <v>2</v>
      </c>
      <c r="J1041" s="227"/>
      <c r="K1041" s="139">
        <f t="shared" si="279"/>
        <v>0</v>
      </c>
      <c r="L1041" s="10"/>
      <c r="M1041" s="5"/>
    </row>
    <row r="1042" spans="1:13" ht="15.6">
      <c r="A1042" s="5"/>
      <c r="B1042" s="9"/>
      <c r="C1042" s="265" t="s">
        <v>1313</v>
      </c>
      <c r="D1042" s="266"/>
      <c r="E1042" s="266"/>
      <c r="F1042" s="266"/>
      <c r="G1042" s="267" t="s">
        <v>1202</v>
      </c>
      <c r="H1042" s="277" t="s">
        <v>974</v>
      </c>
      <c r="I1042" s="278">
        <v>2</v>
      </c>
      <c r="J1042" s="227"/>
      <c r="K1042" s="139">
        <f t="shared" si="279"/>
        <v>0</v>
      </c>
      <c r="L1042" s="10"/>
      <c r="M1042" s="5"/>
    </row>
    <row r="1043" spans="1:13" ht="15.6">
      <c r="A1043" s="5"/>
      <c r="B1043" s="9"/>
      <c r="C1043" s="265" t="s">
        <v>1314</v>
      </c>
      <c r="D1043" s="266"/>
      <c r="E1043" s="266"/>
      <c r="F1043" s="266"/>
      <c r="G1043" s="267" t="s">
        <v>1204</v>
      </c>
      <c r="H1043" s="277" t="s">
        <v>974</v>
      </c>
      <c r="I1043" s="278">
        <v>2</v>
      </c>
      <c r="J1043" s="227"/>
      <c r="K1043" s="139">
        <f t="shared" si="279"/>
        <v>0</v>
      </c>
      <c r="L1043" s="10"/>
      <c r="M1043" s="5"/>
    </row>
    <row r="1044" spans="1:13" ht="15.6">
      <c r="A1044" s="5"/>
      <c r="B1044" s="9"/>
      <c r="C1044" s="265" t="s">
        <v>1315</v>
      </c>
      <c r="D1044" s="266"/>
      <c r="E1044" s="266"/>
      <c r="F1044" s="266"/>
      <c r="G1044" s="267" t="s">
        <v>1206</v>
      </c>
      <c r="H1044" s="277" t="s">
        <v>974</v>
      </c>
      <c r="I1044" s="278">
        <v>1</v>
      </c>
      <c r="J1044" s="227"/>
      <c r="K1044" s="139">
        <f t="shared" si="279"/>
        <v>0</v>
      </c>
      <c r="L1044" s="10"/>
      <c r="M1044" s="5"/>
    </row>
    <row r="1045" spans="1:13" ht="15.6">
      <c r="A1045" s="5"/>
      <c r="B1045" s="9"/>
      <c r="C1045" s="265" t="s">
        <v>1316</v>
      </c>
      <c r="D1045" s="266"/>
      <c r="E1045" s="266"/>
      <c r="F1045" s="266"/>
      <c r="G1045" s="267" t="s">
        <v>1208</v>
      </c>
      <c r="H1045" s="277" t="s">
        <v>974</v>
      </c>
      <c r="I1045" s="278">
        <v>1</v>
      </c>
      <c r="J1045" s="227"/>
      <c r="K1045" s="139">
        <f t="shared" si="279"/>
        <v>0</v>
      </c>
      <c r="L1045" s="10"/>
      <c r="M1045" s="5"/>
    </row>
    <row r="1046" spans="1:13" ht="15.6">
      <c r="A1046" s="5"/>
      <c r="B1046" s="9"/>
      <c r="C1046" s="265" t="s">
        <v>1317</v>
      </c>
      <c r="D1046" s="266"/>
      <c r="E1046" s="266"/>
      <c r="F1046" s="266"/>
      <c r="G1046" s="267" t="s">
        <v>1210</v>
      </c>
      <c r="H1046" s="277" t="s">
        <v>974</v>
      </c>
      <c r="I1046" s="278">
        <v>1</v>
      </c>
      <c r="J1046" s="227"/>
      <c r="K1046" s="139">
        <f t="shared" si="279"/>
        <v>0</v>
      </c>
      <c r="L1046" s="10"/>
      <c r="M1046" s="5"/>
    </row>
    <row r="1047" spans="1:13" ht="15.6">
      <c r="A1047" s="5"/>
      <c r="B1047" s="9"/>
      <c r="C1047" s="265" t="s">
        <v>1318</v>
      </c>
      <c r="D1047" s="266"/>
      <c r="E1047" s="266"/>
      <c r="F1047" s="266"/>
      <c r="G1047" s="267" t="s">
        <v>1212</v>
      </c>
      <c r="H1047" s="277" t="s">
        <v>974</v>
      </c>
      <c r="I1047" s="278">
        <v>1</v>
      </c>
      <c r="J1047" s="227"/>
      <c r="K1047" s="139">
        <f t="shared" si="279"/>
        <v>0</v>
      </c>
      <c r="L1047" s="10"/>
      <c r="M1047" s="5"/>
    </row>
    <row r="1048" spans="1:13" ht="15.6">
      <c r="A1048" s="5"/>
      <c r="B1048" s="9"/>
      <c r="C1048" s="265" t="s">
        <v>1319</v>
      </c>
      <c r="D1048" s="266"/>
      <c r="E1048" s="266"/>
      <c r="F1048" s="266"/>
      <c r="G1048" s="267" t="s">
        <v>1214</v>
      </c>
      <c r="H1048" s="277" t="s">
        <v>974</v>
      </c>
      <c r="I1048" s="278">
        <v>1</v>
      </c>
      <c r="J1048" s="227"/>
      <c r="K1048" s="139">
        <f t="shared" si="279"/>
        <v>0</v>
      </c>
      <c r="L1048" s="10"/>
      <c r="M1048" s="5"/>
    </row>
    <row r="1049" spans="1:13" ht="15.6">
      <c r="A1049" s="5"/>
      <c r="B1049" s="9"/>
      <c r="C1049" s="265" t="s">
        <v>1320</v>
      </c>
      <c r="D1049" s="266"/>
      <c r="E1049" s="266"/>
      <c r="F1049" s="266"/>
      <c r="G1049" s="267" t="s">
        <v>1210</v>
      </c>
      <c r="H1049" s="277" t="s">
        <v>974</v>
      </c>
      <c r="I1049" s="278">
        <v>1</v>
      </c>
      <c r="J1049" s="227"/>
      <c r="K1049" s="139">
        <f t="shared" si="279"/>
        <v>0</v>
      </c>
      <c r="L1049" s="10"/>
      <c r="M1049" s="5"/>
    </row>
    <row r="1050" spans="1:13" ht="15.6">
      <c r="A1050" s="5"/>
      <c r="B1050" s="9"/>
      <c r="C1050" s="265" t="s">
        <v>1321</v>
      </c>
      <c r="D1050" s="266"/>
      <c r="E1050" s="266"/>
      <c r="F1050" s="266"/>
      <c r="G1050" s="267" t="s">
        <v>1217</v>
      </c>
      <c r="H1050" s="277" t="s">
        <v>974</v>
      </c>
      <c r="I1050" s="278">
        <v>2</v>
      </c>
      <c r="J1050" s="227"/>
      <c r="K1050" s="139">
        <f t="shared" si="279"/>
        <v>0</v>
      </c>
      <c r="L1050" s="10"/>
      <c r="M1050" s="5"/>
    </row>
    <row r="1051" spans="1:13" ht="15.6">
      <c r="A1051" s="5"/>
      <c r="B1051" s="9"/>
      <c r="C1051" s="265" t="s">
        <v>1322</v>
      </c>
      <c r="D1051" s="266"/>
      <c r="E1051" s="266"/>
      <c r="F1051" s="266"/>
      <c r="G1051" s="267" t="s">
        <v>1219</v>
      </c>
      <c r="H1051" s="277" t="s">
        <v>974</v>
      </c>
      <c r="I1051" s="278">
        <v>1</v>
      </c>
      <c r="J1051" s="227"/>
      <c r="K1051" s="139">
        <f t="shared" si="279"/>
        <v>0</v>
      </c>
      <c r="L1051" s="10"/>
      <c r="M1051" s="5"/>
    </row>
    <row r="1052" spans="1:13" ht="15.6">
      <c r="A1052" s="5"/>
      <c r="B1052" s="9"/>
      <c r="C1052" s="265" t="s">
        <v>1323</v>
      </c>
      <c r="D1052" s="266"/>
      <c r="E1052" s="266"/>
      <c r="F1052" s="266"/>
      <c r="G1052" s="267" t="s">
        <v>1217</v>
      </c>
      <c r="H1052" s="277" t="s">
        <v>974</v>
      </c>
      <c r="I1052" s="278">
        <v>2</v>
      </c>
      <c r="J1052" s="227"/>
      <c r="K1052" s="139">
        <f t="shared" si="279"/>
        <v>0</v>
      </c>
      <c r="L1052" s="10"/>
      <c r="M1052" s="5"/>
    </row>
    <row r="1053" spans="1:13" ht="15.6">
      <c r="A1053" s="5"/>
      <c r="B1053" s="9"/>
      <c r="C1053" s="265" t="s">
        <v>1324</v>
      </c>
      <c r="D1053" s="266"/>
      <c r="E1053" s="266"/>
      <c r="F1053" s="266"/>
      <c r="G1053" s="267" t="s">
        <v>1325</v>
      </c>
      <c r="H1053" s="277" t="s">
        <v>974</v>
      </c>
      <c r="I1053" s="278">
        <v>1</v>
      </c>
      <c r="J1053" s="227"/>
      <c r="K1053" s="139">
        <f t="shared" si="279"/>
        <v>0</v>
      </c>
      <c r="L1053" s="10"/>
      <c r="M1053" s="5"/>
    </row>
    <row r="1054" spans="1:13" ht="15.6">
      <c r="A1054" s="5"/>
      <c r="B1054" s="9"/>
      <c r="C1054" s="265" t="s">
        <v>1326</v>
      </c>
      <c r="D1054" s="266"/>
      <c r="E1054" s="266"/>
      <c r="F1054" s="266"/>
      <c r="G1054" s="267" t="s">
        <v>1224</v>
      </c>
      <c r="H1054" s="277" t="s">
        <v>974</v>
      </c>
      <c r="I1054" s="278">
        <v>1</v>
      </c>
      <c r="J1054" s="227"/>
      <c r="K1054" s="139">
        <f t="shared" si="279"/>
        <v>0</v>
      </c>
      <c r="L1054" s="10"/>
      <c r="M1054" s="5"/>
    </row>
    <row r="1055" spans="1:13" ht="15.6">
      <c r="A1055" s="5"/>
      <c r="B1055" s="9"/>
      <c r="C1055" s="265" t="s">
        <v>1327</v>
      </c>
      <c r="D1055" s="266"/>
      <c r="E1055" s="266"/>
      <c r="F1055" s="266"/>
      <c r="G1055" s="267" t="s">
        <v>1219</v>
      </c>
      <c r="H1055" s="277" t="s">
        <v>974</v>
      </c>
      <c r="I1055" s="278">
        <v>1</v>
      </c>
      <c r="J1055" s="227"/>
      <c r="K1055" s="139">
        <f t="shared" si="279"/>
        <v>0</v>
      </c>
      <c r="L1055" s="10"/>
      <c r="M1055" s="5"/>
    </row>
    <row r="1056" spans="1:13" ht="16.2" thickBot="1">
      <c r="A1056" s="5"/>
      <c r="B1056" s="9"/>
      <c r="C1056" s="265" t="s">
        <v>1328</v>
      </c>
      <c r="D1056" s="266"/>
      <c r="E1056" s="266"/>
      <c r="F1056" s="266"/>
      <c r="G1056" s="267" t="s">
        <v>1329</v>
      </c>
      <c r="H1056" s="277" t="s">
        <v>974</v>
      </c>
      <c r="I1056" s="278">
        <v>2</v>
      </c>
      <c r="J1056" s="227"/>
      <c r="K1056" s="139">
        <f t="shared" si="279"/>
        <v>0</v>
      </c>
      <c r="L1056" s="10"/>
      <c r="M1056" s="5"/>
    </row>
    <row r="1057" spans="1:13" ht="30" customHeight="1" thickBot="1">
      <c r="A1057" s="5"/>
      <c r="B1057" s="9"/>
      <c r="C1057" s="219"/>
      <c r="D1057" s="220"/>
      <c r="E1057" s="220"/>
      <c r="F1057" s="220"/>
      <c r="G1057" s="220" t="s">
        <v>1330</v>
      </c>
      <c r="H1057" s="220"/>
      <c r="I1057" s="221"/>
      <c r="J1057" s="222"/>
      <c r="K1057" s="223"/>
      <c r="L1057" s="10"/>
      <c r="M1057" s="5"/>
    </row>
    <row r="1058" spans="1:13" ht="30" customHeight="1" thickBot="1">
      <c r="A1058" s="5"/>
      <c r="B1058" s="9"/>
      <c r="C1058" s="219">
        <v>24.29</v>
      </c>
      <c r="D1058" s="220"/>
      <c r="E1058" s="220"/>
      <c r="F1058" s="220"/>
      <c r="G1058" s="220" t="s">
        <v>1331</v>
      </c>
      <c r="H1058" s="220"/>
      <c r="I1058" s="221"/>
      <c r="J1058" s="222"/>
      <c r="K1058" s="223"/>
      <c r="L1058" s="10"/>
      <c r="M1058" s="5"/>
    </row>
    <row r="1059" spans="1:13" ht="16.2" thickBot="1">
      <c r="A1059" s="5"/>
      <c r="B1059" s="9"/>
      <c r="C1059" s="265" t="s">
        <v>1332</v>
      </c>
      <c r="D1059" s="266"/>
      <c r="E1059" s="266"/>
      <c r="F1059" s="266"/>
      <c r="G1059" s="267" t="s">
        <v>1027</v>
      </c>
      <c r="H1059" s="277" t="s">
        <v>974</v>
      </c>
      <c r="I1059" s="278">
        <v>2</v>
      </c>
      <c r="J1059" s="227"/>
      <c r="K1059" s="139">
        <f t="shared" ref="K1059" si="280">J1059*I1059</f>
        <v>0</v>
      </c>
      <c r="L1059" s="10"/>
      <c r="M1059" s="5"/>
    </row>
    <row r="1060" spans="1:13" ht="30" customHeight="1" thickBot="1">
      <c r="A1060" s="5"/>
      <c r="B1060" s="9"/>
      <c r="C1060" s="219" t="s">
        <v>1333</v>
      </c>
      <c r="D1060" s="220"/>
      <c r="E1060" s="220"/>
      <c r="F1060" s="220"/>
      <c r="G1060" s="220" t="s">
        <v>1334</v>
      </c>
      <c r="H1060" s="220"/>
      <c r="I1060" s="221"/>
      <c r="J1060" s="222"/>
      <c r="K1060" s="223"/>
      <c r="L1060" s="10"/>
      <c r="M1060" s="5"/>
    </row>
    <row r="1061" spans="1:13" ht="15.6">
      <c r="A1061" s="5"/>
      <c r="B1061" s="9"/>
      <c r="C1061" s="265" t="s">
        <v>1335</v>
      </c>
      <c r="D1061" s="266"/>
      <c r="E1061" s="266"/>
      <c r="F1061" s="266"/>
      <c r="G1061" s="267" t="s">
        <v>1231</v>
      </c>
      <c r="H1061" s="277" t="s">
        <v>974</v>
      </c>
      <c r="I1061" s="278">
        <v>1</v>
      </c>
      <c r="J1061" s="227"/>
      <c r="K1061" s="139">
        <f t="shared" ref="K1061:K1062" si="281">J1061*I1061</f>
        <v>0</v>
      </c>
      <c r="L1061" s="10"/>
      <c r="M1061" s="5"/>
    </row>
    <row r="1062" spans="1:13" ht="16.2" thickBot="1">
      <c r="A1062" s="5"/>
      <c r="B1062" s="9"/>
      <c r="C1062" s="265" t="s">
        <v>1336</v>
      </c>
      <c r="D1062" s="266"/>
      <c r="E1062" s="266"/>
      <c r="F1062" s="266"/>
      <c r="G1062" s="267" t="s">
        <v>1027</v>
      </c>
      <c r="H1062" s="277" t="s">
        <v>974</v>
      </c>
      <c r="I1062" s="278">
        <v>5</v>
      </c>
      <c r="J1062" s="227"/>
      <c r="K1062" s="139">
        <f t="shared" si="281"/>
        <v>0</v>
      </c>
      <c r="L1062" s="10"/>
      <c r="M1062" s="5"/>
    </row>
    <row r="1063" spans="1:13" ht="30" customHeight="1" thickBot="1">
      <c r="A1063" s="5"/>
      <c r="B1063" s="9"/>
      <c r="C1063" s="219">
        <v>24.31</v>
      </c>
      <c r="D1063" s="220"/>
      <c r="E1063" s="220"/>
      <c r="F1063" s="220"/>
      <c r="G1063" s="220" t="s">
        <v>1337</v>
      </c>
      <c r="H1063" s="220"/>
      <c r="I1063" s="221"/>
      <c r="J1063" s="222"/>
      <c r="K1063" s="223"/>
      <c r="L1063" s="10"/>
      <c r="M1063" s="5"/>
    </row>
    <row r="1064" spans="1:13" ht="16.2" thickBot="1">
      <c r="A1064" s="5"/>
      <c r="B1064" s="9"/>
      <c r="C1064" s="265" t="s">
        <v>1338</v>
      </c>
      <c r="D1064" s="266"/>
      <c r="E1064" s="266"/>
      <c r="F1064" s="266"/>
      <c r="G1064" s="267" t="s">
        <v>1027</v>
      </c>
      <c r="H1064" s="277" t="s">
        <v>974</v>
      </c>
      <c r="I1064" s="278">
        <v>1</v>
      </c>
      <c r="J1064" s="227"/>
      <c r="K1064" s="139">
        <f t="shared" ref="K1064" si="282">J1064*I1064</f>
        <v>0</v>
      </c>
      <c r="L1064" s="10"/>
      <c r="M1064" s="5"/>
    </row>
    <row r="1065" spans="1:13" ht="55.8" thickBot="1">
      <c r="A1065" s="5"/>
      <c r="B1065" s="9"/>
      <c r="C1065" s="219">
        <v>24.32</v>
      </c>
      <c r="D1065" s="220"/>
      <c r="E1065" s="220"/>
      <c r="F1065" s="220"/>
      <c r="G1065" s="327" t="s">
        <v>1339</v>
      </c>
      <c r="H1065" s="220"/>
      <c r="I1065" s="221"/>
      <c r="J1065" s="222"/>
      <c r="K1065" s="223"/>
      <c r="L1065" s="10"/>
      <c r="M1065" s="5"/>
    </row>
    <row r="1066" spans="1:13" ht="16.2" thickBot="1">
      <c r="A1066" s="5"/>
      <c r="B1066" s="9"/>
      <c r="C1066" s="265" t="s">
        <v>1340</v>
      </c>
      <c r="D1066" s="266"/>
      <c r="E1066" s="266"/>
      <c r="F1066" s="266"/>
      <c r="G1066" s="267" t="s">
        <v>1231</v>
      </c>
      <c r="H1066" s="277" t="s">
        <v>974</v>
      </c>
      <c r="I1066" s="278">
        <v>1</v>
      </c>
      <c r="J1066" s="227"/>
      <c r="K1066" s="139">
        <f t="shared" ref="K1066" si="283">J1066*I1066</f>
        <v>0</v>
      </c>
      <c r="L1066" s="10"/>
      <c r="M1066" s="5"/>
    </row>
    <row r="1067" spans="1:13" ht="30" customHeight="1" thickBot="1">
      <c r="A1067" s="5"/>
      <c r="B1067" s="9"/>
      <c r="C1067" s="219">
        <v>24.33</v>
      </c>
      <c r="D1067" s="220"/>
      <c r="E1067" s="220"/>
      <c r="F1067" s="220"/>
      <c r="G1067" s="220" t="s">
        <v>1290</v>
      </c>
      <c r="H1067" s="220"/>
      <c r="I1067" s="221"/>
      <c r="J1067" s="222"/>
      <c r="K1067" s="223"/>
      <c r="L1067" s="10"/>
      <c r="M1067" s="5"/>
    </row>
    <row r="1068" spans="1:13" ht="16.2" thickBot="1">
      <c r="A1068" s="5"/>
      <c r="B1068" s="9"/>
      <c r="C1068" s="265" t="s">
        <v>1341</v>
      </c>
      <c r="D1068" s="266"/>
      <c r="E1068" s="266"/>
      <c r="F1068" s="266"/>
      <c r="G1068" s="267" t="s">
        <v>1172</v>
      </c>
      <c r="H1068" s="277" t="s">
        <v>974</v>
      </c>
      <c r="I1068" s="278">
        <v>4</v>
      </c>
      <c r="J1068" s="227"/>
      <c r="K1068" s="139">
        <f t="shared" ref="K1068" si="284">J1068*I1068</f>
        <v>0</v>
      </c>
      <c r="L1068" s="10"/>
      <c r="M1068" s="5"/>
    </row>
    <row r="1069" spans="1:13" ht="30" customHeight="1" thickBot="1">
      <c r="A1069" s="5"/>
      <c r="B1069" s="9"/>
      <c r="C1069" s="219">
        <v>24.34</v>
      </c>
      <c r="D1069" s="220"/>
      <c r="E1069" s="220"/>
      <c r="F1069" s="220"/>
      <c r="G1069" s="220" t="s">
        <v>1342</v>
      </c>
      <c r="H1069" s="220"/>
      <c r="I1069" s="221"/>
      <c r="J1069" s="222"/>
      <c r="K1069" s="223"/>
      <c r="L1069" s="10"/>
      <c r="M1069" s="5"/>
    </row>
    <row r="1070" spans="1:13" ht="39.6">
      <c r="A1070" s="5"/>
      <c r="B1070" s="9"/>
      <c r="C1070" s="265" t="s">
        <v>1343</v>
      </c>
      <c r="D1070" s="266"/>
      <c r="E1070" s="266"/>
      <c r="F1070" s="266"/>
      <c r="G1070" s="267" t="s">
        <v>1344</v>
      </c>
      <c r="H1070" s="277" t="s">
        <v>974</v>
      </c>
      <c r="I1070" s="278">
        <v>2</v>
      </c>
      <c r="J1070" s="227"/>
      <c r="K1070" s="139">
        <f t="shared" ref="K1070" si="285">J1070*I1070</f>
        <v>0</v>
      </c>
      <c r="L1070" s="10"/>
      <c r="M1070" s="5"/>
    </row>
    <row r="1071" spans="1:13" ht="30" customHeight="1" thickBot="1">
      <c r="A1071" s="5"/>
      <c r="B1071" s="9"/>
      <c r="C1071" s="140" t="s">
        <v>18</v>
      </c>
      <c r="D1071" s="159"/>
      <c r="E1071" s="159"/>
      <c r="F1071" s="159"/>
      <c r="G1071" s="162"/>
      <c r="H1071" s="161"/>
      <c r="I1071" s="249"/>
      <c r="J1071" s="143"/>
      <c r="K1071" s="345">
        <f>SUM(K979:K1070)</f>
        <v>0</v>
      </c>
      <c r="L1071" s="10"/>
      <c r="M1071" s="5"/>
    </row>
    <row r="1072" spans="1:13" ht="30" customHeight="1" thickBot="1">
      <c r="A1072" s="5"/>
      <c r="B1072" s="9"/>
      <c r="C1072" s="132"/>
      <c r="D1072" s="133"/>
      <c r="E1072" s="133"/>
      <c r="F1072" s="133"/>
      <c r="G1072" s="133" t="s">
        <v>1345</v>
      </c>
      <c r="H1072" s="133"/>
      <c r="I1072" s="133"/>
      <c r="J1072" s="133"/>
      <c r="K1072" s="134"/>
      <c r="L1072" s="10"/>
      <c r="M1072" s="5"/>
    </row>
    <row r="1073" spans="1:13" ht="30" customHeight="1" thickBot="1">
      <c r="A1073" s="5"/>
      <c r="B1073" s="9"/>
      <c r="C1073" s="219">
        <v>25.1</v>
      </c>
      <c r="D1073" s="220"/>
      <c r="E1073" s="220"/>
      <c r="F1073" s="220"/>
      <c r="G1073" s="220" t="s">
        <v>685</v>
      </c>
      <c r="H1073" s="220"/>
      <c r="I1073" s="221"/>
      <c r="J1073" s="222"/>
      <c r="K1073" s="223"/>
      <c r="L1073" s="10"/>
      <c r="M1073" s="5"/>
    </row>
    <row r="1074" spans="1:13" ht="16.2" thickBot="1">
      <c r="A1074" s="5"/>
      <c r="B1074" s="9"/>
      <c r="C1074" s="265" t="s">
        <v>1346</v>
      </c>
      <c r="D1074" s="266"/>
      <c r="E1074" s="266"/>
      <c r="F1074" s="266"/>
      <c r="G1074" s="267" t="s">
        <v>151</v>
      </c>
      <c r="H1074" s="277" t="s">
        <v>158</v>
      </c>
      <c r="I1074" s="278">
        <v>275</v>
      </c>
      <c r="J1074" s="227"/>
      <c r="K1074" s="139">
        <f t="shared" ref="K1074" si="286">J1074*I1074</f>
        <v>0</v>
      </c>
      <c r="L1074" s="10"/>
      <c r="M1074" s="5"/>
    </row>
    <row r="1075" spans="1:13" ht="30" customHeight="1" thickBot="1">
      <c r="A1075" s="5"/>
      <c r="B1075" s="9"/>
      <c r="C1075" s="219">
        <v>25.2</v>
      </c>
      <c r="D1075" s="220"/>
      <c r="E1075" s="220"/>
      <c r="F1075" s="220"/>
      <c r="G1075" s="220" t="s">
        <v>557</v>
      </c>
      <c r="H1075" s="220"/>
      <c r="I1075" s="221"/>
      <c r="J1075" s="222"/>
      <c r="K1075" s="223"/>
      <c r="L1075" s="10"/>
      <c r="M1075" s="5"/>
    </row>
    <row r="1076" spans="1:13" ht="30" customHeight="1">
      <c r="A1076" s="5"/>
      <c r="B1076" s="9"/>
      <c r="C1076" s="265" t="s">
        <v>1347</v>
      </c>
      <c r="D1076" s="266"/>
      <c r="E1076" s="266"/>
      <c r="F1076" s="266"/>
      <c r="G1076" s="267" t="s">
        <v>167</v>
      </c>
      <c r="H1076" s="277" t="s">
        <v>166</v>
      </c>
      <c r="I1076" s="278">
        <v>462</v>
      </c>
      <c r="J1076" s="227"/>
      <c r="K1076" s="139">
        <f t="shared" ref="K1076:K1078" si="287">J1076*I1076</f>
        <v>0</v>
      </c>
      <c r="L1076" s="10"/>
      <c r="M1076" s="5"/>
    </row>
    <row r="1077" spans="1:13" ht="26.4">
      <c r="A1077" s="5"/>
      <c r="B1077" s="9"/>
      <c r="C1077" s="265"/>
      <c r="D1077" s="266"/>
      <c r="E1077" s="266"/>
      <c r="F1077" s="266"/>
      <c r="G1077" s="267" t="s">
        <v>168</v>
      </c>
      <c r="H1077" s="307" t="s">
        <v>169</v>
      </c>
      <c r="I1077" s="308">
        <v>16637</v>
      </c>
      <c r="J1077" s="306"/>
      <c r="K1077" s="139">
        <f t="shared" si="287"/>
        <v>0</v>
      </c>
      <c r="L1077" s="10"/>
      <c r="M1077" s="5"/>
    </row>
    <row r="1078" spans="1:13" ht="30" customHeight="1" thickBot="1">
      <c r="A1078" s="5"/>
      <c r="B1078" s="9"/>
      <c r="C1078" s="265"/>
      <c r="D1078" s="266"/>
      <c r="E1078" s="266"/>
      <c r="F1078" s="266"/>
      <c r="G1078" s="267" t="s">
        <v>170</v>
      </c>
      <c r="H1078" s="277" t="s">
        <v>166</v>
      </c>
      <c r="I1078" s="278">
        <v>462</v>
      </c>
      <c r="J1078" s="227"/>
      <c r="K1078" s="139">
        <f t="shared" si="287"/>
        <v>0</v>
      </c>
      <c r="L1078" s="10"/>
      <c r="M1078" s="5"/>
    </row>
    <row r="1079" spans="1:13" ht="30" customHeight="1" thickBot="1">
      <c r="A1079" s="5"/>
      <c r="B1079" s="9"/>
      <c r="C1079" s="219">
        <v>25.3</v>
      </c>
      <c r="D1079" s="220"/>
      <c r="E1079" s="220"/>
      <c r="F1079" s="220"/>
      <c r="G1079" s="220" t="s">
        <v>558</v>
      </c>
      <c r="H1079" s="220"/>
      <c r="I1079" s="221"/>
      <c r="J1079" s="222"/>
      <c r="K1079" s="223"/>
      <c r="L1079" s="10"/>
      <c r="M1079" s="5"/>
    </row>
    <row r="1080" spans="1:13" ht="26.4">
      <c r="A1080" s="5"/>
      <c r="B1080" s="9"/>
      <c r="C1080" s="265" t="s">
        <v>1348</v>
      </c>
      <c r="D1080" s="266"/>
      <c r="E1080" s="266"/>
      <c r="F1080" s="266"/>
      <c r="G1080" s="267" t="s">
        <v>202</v>
      </c>
      <c r="H1080" s="277" t="s">
        <v>166</v>
      </c>
      <c r="I1080" s="278">
        <v>298</v>
      </c>
      <c r="J1080" s="227"/>
      <c r="K1080" s="139">
        <f t="shared" ref="K1080:K1081" si="288">J1080*I1080</f>
        <v>0</v>
      </c>
      <c r="L1080" s="10"/>
      <c r="M1080" s="5"/>
    </row>
    <row r="1081" spans="1:13" ht="30" customHeight="1" thickBot="1">
      <c r="A1081" s="5"/>
      <c r="B1081" s="9"/>
      <c r="C1081" s="265"/>
      <c r="D1081" s="266"/>
      <c r="E1081" s="266"/>
      <c r="F1081" s="266"/>
      <c r="G1081" s="267" t="s">
        <v>203</v>
      </c>
      <c r="H1081" s="277" t="s">
        <v>204</v>
      </c>
      <c r="I1081" s="278">
        <v>10281</v>
      </c>
      <c r="J1081" s="227"/>
      <c r="K1081" s="139">
        <f t="shared" si="288"/>
        <v>0</v>
      </c>
      <c r="L1081" s="10"/>
      <c r="M1081" s="5"/>
    </row>
    <row r="1082" spans="1:13" ht="30" customHeight="1" thickBot="1">
      <c r="A1082" s="5"/>
      <c r="B1082" s="9"/>
      <c r="C1082" s="219">
        <v>25.4</v>
      </c>
      <c r="D1082" s="220"/>
      <c r="E1082" s="220"/>
      <c r="F1082" s="220"/>
      <c r="G1082" s="220" t="s">
        <v>689</v>
      </c>
      <c r="H1082" s="220"/>
      <c r="I1082" s="221"/>
      <c r="J1082" s="222"/>
      <c r="K1082" s="223"/>
      <c r="L1082" s="10"/>
      <c r="M1082" s="5"/>
    </row>
    <row r="1083" spans="1:13" ht="15.6">
      <c r="A1083" s="5"/>
      <c r="B1083" s="9"/>
      <c r="C1083" s="265" t="s">
        <v>1349</v>
      </c>
      <c r="D1083" s="266"/>
      <c r="E1083" s="266"/>
      <c r="F1083" s="266"/>
      <c r="G1083" s="267" t="s">
        <v>297</v>
      </c>
      <c r="H1083" s="277" t="s">
        <v>158</v>
      </c>
      <c r="I1083" s="278">
        <v>262</v>
      </c>
      <c r="J1083" s="227"/>
      <c r="K1083" s="139">
        <f t="shared" ref="K1083:K1086" si="289">J1083*I1083</f>
        <v>0</v>
      </c>
      <c r="L1083" s="10"/>
      <c r="M1083" s="5"/>
    </row>
    <row r="1084" spans="1:13" ht="15.6">
      <c r="A1084" s="5"/>
      <c r="B1084" s="9"/>
      <c r="C1084" s="265" t="s">
        <v>1350</v>
      </c>
      <c r="D1084" s="266"/>
      <c r="E1084" s="266"/>
      <c r="F1084" s="266"/>
      <c r="G1084" s="267" t="s">
        <v>840</v>
      </c>
      <c r="H1084" s="277" t="s">
        <v>166</v>
      </c>
      <c r="I1084" s="278">
        <v>105</v>
      </c>
      <c r="J1084" s="227"/>
      <c r="K1084" s="139">
        <f t="shared" si="289"/>
        <v>0</v>
      </c>
      <c r="L1084" s="10"/>
      <c r="M1084" s="5"/>
    </row>
    <row r="1085" spans="1:13" ht="15.6">
      <c r="A1085" s="5"/>
      <c r="B1085" s="9"/>
      <c r="C1085" s="265" t="s">
        <v>1351</v>
      </c>
      <c r="D1085" s="266"/>
      <c r="E1085" s="266"/>
      <c r="F1085" s="266"/>
      <c r="G1085" s="267" t="s">
        <v>1352</v>
      </c>
      <c r="H1085" s="277" t="s">
        <v>166</v>
      </c>
      <c r="I1085" s="278">
        <v>73.8</v>
      </c>
      <c r="J1085" s="227"/>
      <c r="K1085" s="139">
        <f t="shared" si="289"/>
        <v>0</v>
      </c>
      <c r="L1085" s="10"/>
      <c r="M1085" s="5"/>
    </row>
    <row r="1086" spans="1:13" ht="16.2" thickBot="1">
      <c r="A1086" s="5"/>
      <c r="B1086" s="9"/>
      <c r="C1086" s="265" t="s">
        <v>1353</v>
      </c>
      <c r="D1086" s="266"/>
      <c r="E1086" s="266"/>
      <c r="F1086" s="266"/>
      <c r="G1086" s="267" t="s">
        <v>842</v>
      </c>
      <c r="H1086" s="277" t="s">
        <v>166</v>
      </c>
      <c r="I1086" s="278">
        <v>164.2</v>
      </c>
      <c r="J1086" s="227"/>
      <c r="K1086" s="139">
        <f t="shared" si="289"/>
        <v>0</v>
      </c>
      <c r="L1086" s="10"/>
      <c r="M1086" s="5"/>
    </row>
    <row r="1087" spans="1:13" ht="30" customHeight="1" thickBot="1">
      <c r="A1087" s="5"/>
      <c r="B1087" s="9"/>
      <c r="C1087" s="219">
        <v>25.5</v>
      </c>
      <c r="D1087" s="220"/>
      <c r="E1087" s="220"/>
      <c r="F1087" s="220"/>
      <c r="G1087" s="220" t="s">
        <v>296</v>
      </c>
      <c r="H1087" s="220"/>
      <c r="I1087" s="221"/>
      <c r="J1087" s="222"/>
      <c r="K1087" s="223"/>
      <c r="L1087" s="10"/>
      <c r="M1087" s="5"/>
    </row>
    <row r="1088" spans="1:13" ht="15.6">
      <c r="A1088" s="5"/>
      <c r="B1088" s="9"/>
      <c r="C1088" s="265" t="s">
        <v>1354</v>
      </c>
      <c r="D1088" s="266"/>
      <c r="E1088" s="266"/>
      <c r="F1088" s="266"/>
      <c r="G1088" s="267" t="s">
        <v>698</v>
      </c>
      <c r="H1088" s="277" t="s">
        <v>166</v>
      </c>
      <c r="I1088" s="278">
        <v>8.8000000000000007</v>
      </c>
      <c r="J1088" s="227"/>
      <c r="K1088" s="139">
        <f t="shared" ref="K1088:K1091" si="290">J1088*I1088</f>
        <v>0</v>
      </c>
      <c r="L1088" s="10"/>
      <c r="M1088" s="5"/>
    </row>
    <row r="1089" spans="1:13" ht="15.6">
      <c r="A1089" s="5"/>
      <c r="B1089" s="9"/>
      <c r="C1089" s="265" t="s">
        <v>1355</v>
      </c>
      <c r="D1089" s="266"/>
      <c r="E1089" s="266"/>
      <c r="F1089" s="266"/>
      <c r="G1089" s="267" t="s">
        <v>814</v>
      </c>
      <c r="H1089" s="277" t="s">
        <v>166</v>
      </c>
      <c r="I1089" s="278">
        <v>28.7</v>
      </c>
      <c r="J1089" s="227"/>
      <c r="K1089" s="139">
        <f t="shared" si="290"/>
        <v>0</v>
      </c>
      <c r="L1089" s="10"/>
      <c r="M1089" s="5"/>
    </row>
    <row r="1090" spans="1:13" ht="15.6">
      <c r="A1090" s="5"/>
      <c r="B1090" s="9"/>
      <c r="C1090" s="265" t="s">
        <v>1356</v>
      </c>
      <c r="D1090" s="266"/>
      <c r="E1090" s="266"/>
      <c r="F1090" s="266"/>
      <c r="G1090" s="267" t="s">
        <v>1357</v>
      </c>
      <c r="H1090" s="277" t="s">
        <v>166</v>
      </c>
      <c r="I1090" s="278">
        <v>0.5</v>
      </c>
      <c r="J1090" s="227"/>
      <c r="K1090" s="139">
        <f t="shared" si="290"/>
        <v>0</v>
      </c>
      <c r="L1090" s="10"/>
      <c r="M1090" s="5"/>
    </row>
    <row r="1091" spans="1:13" ht="16.2" thickBot="1">
      <c r="A1091" s="5"/>
      <c r="B1091" s="9"/>
      <c r="C1091" s="265" t="s">
        <v>1358</v>
      </c>
      <c r="D1091" s="266"/>
      <c r="E1091" s="266"/>
      <c r="F1091" s="266"/>
      <c r="G1091" s="267" t="s">
        <v>1359</v>
      </c>
      <c r="H1091" s="277" t="s">
        <v>166</v>
      </c>
      <c r="I1091" s="278">
        <v>12.5</v>
      </c>
      <c r="J1091" s="227"/>
      <c r="K1091" s="139">
        <f t="shared" si="290"/>
        <v>0</v>
      </c>
      <c r="L1091" s="10"/>
      <c r="M1091" s="5"/>
    </row>
    <row r="1092" spans="1:13" ht="30" customHeight="1" thickBot="1">
      <c r="A1092" s="5"/>
      <c r="B1092" s="9"/>
      <c r="C1092" s="219">
        <v>25.6</v>
      </c>
      <c r="D1092" s="220"/>
      <c r="E1092" s="220"/>
      <c r="F1092" s="220"/>
      <c r="G1092" s="220" t="s">
        <v>701</v>
      </c>
      <c r="H1092" s="220"/>
      <c r="I1092" s="221"/>
      <c r="J1092" s="222"/>
      <c r="K1092" s="223"/>
      <c r="L1092" s="10"/>
      <c r="M1092" s="5"/>
    </row>
    <row r="1093" spans="1:13" ht="16.2" thickBot="1">
      <c r="A1093" s="5"/>
      <c r="B1093" s="9"/>
      <c r="C1093" s="265" t="s">
        <v>1360</v>
      </c>
      <c r="D1093" s="266"/>
      <c r="E1093" s="266"/>
      <c r="F1093" s="266"/>
      <c r="G1093" s="267" t="s">
        <v>301</v>
      </c>
      <c r="H1093" s="277" t="s">
        <v>302</v>
      </c>
      <c r="I1093" s="278">
        <v>58095</v>
      </c>
      <c r="J1093" s="227"/>
      <c r="K1093" s="139">
        <f t="shared" ref="K1093" si="291">J1093*I1093</f>
        <v>0</v>
      </c>
      <c r="L1093" s="10"/>
      <c r="M1093" s="5"/>
    </row>
    <row r="1094" spans="1:13" ht="30" customHeight="1" thickBot="1">
      <c r="A1094" s="5"/>
      <c r="B1094" s="9"/>
      <c r="C1094" s="219">
        <v>25.7</v>
      </c>
      <c r="D1094" s="220"/>
      <c r="E1094" s="220"/>
      <c r="F1094" s="220"/>
      <c r="G1094" s="220" t="s">
        <v>962</v>
      </c>
      <c r="H1094" s="220"/>
      <c r="I1094" s="221"/>
      <c r="J1094" s="222"/>
      <c r="K1094" s="223"/>
      <c r="L1094" s="10"/>
      <c r="M1094" s="5"/>
    </row>
    <row r="1095" spans="1:13" ht="26.4">
      <c r="A1095" s="5"/>
      <c r="B1095" s="9"/>
      <c r="C1095" s="265" t="s">
        <v>1361</v>
      </c>
      <c r="D1095" s="266"/>
      <c r="E1095" s="266"/>
      <c r="F1095" s="266"/>
      <c r="G1095" s="267" t="s">
        <v>1362</v>
      </c>
      <c r="H1095" s="277" t="s">
        <v>96</v>
      </c>
      <c r="I1095" s="278">
        <v>169</v>
      </c>
      <c r="J1095" s="227"/>
      <c r="K1095" s="139">
        <f t="shared" ref="K1095:K1096" si="292">J1095*I1095</f>
        <v>0</v>
      </c>
      <c r="L1095" s="10"/>
      <c r="M1095" s="5"/>
    </row>
    <row r="1096" spans="1:13" ht="40.200000000000003" thickBot="1">
      <c r="A1096" s="5"/>
      <c r="B1096" s="9"/>
      <c r="C1096" s="265" t="s">
        <v>1363</v>
      </c>
      <c r="D1096" s="266"/>
      <c r="E1096" s="266"/>
      <c r="F1096" s="266"/>
      <c r="G1096" s="267" t="s">
        <v>1364</v>
      </c>
      <c r="H1096" s="277" t="s">
        <v>96</v>
      </c>
      <c r="I1096" s="278">
        <v>20</v>
      </c>
      <c r="J1096" s="227"/>
      <c r="K1096" s="139">
        <f t="shared" si="292"/>
        <v>0</v>
      </c>
      <c r="L1096" s="10"/>
      <c r="M1096" s="5"/>
    </row>
    <row r="1097" spans="1:13" ht="30" customHeight="1" thickBot="1">
      <c r="A1097" s="5"/>
      <c r="B1097" s="9"/>
      <c r="C1097" s="219">
        <v>25.8</v>
      </c>
      <c r="D1097" s="220"/>
      <c r="E1097" s="220"/>
      <c r="F1097" s="220"/>
      <c r="G1097" s="220" t="s">
        <v>703</v>
      </c>
      <c r="H1097" s="220"/>
      <c r="I1097" s="221"/>
      <c r="J1097" s="222"/>
      <c r="K1097" s="223"/>
      <c r="L1097" s="10"/>
      <c r="M1097" s="5"/>
    </row>
    <row r="1098" spans="1:13" ht="26.4">
      <c r="A1098" s="5"/>
      <c r="B1098" s="9"/>
      <c r="C1098" s="265" t="s">
        <v>1365</v>
      </c>
      <c r="D1098" s="266"/>
      <c r="E1098" s="266"/>
      <c r="F1098" s="266"/>
      <c r="G1098" s="267" t="s">
        <v>705</v>
      </c>
      <c r="H1098" s="277" t="s">
        <v>158</v>
      </c>
      <c r="I1098" s="278">
        <v>50.699999999999996</v>
      </c>
      <c r="J1098" s="227"/>
      <c r="K1098" s="139">
        <f t="shared" ref="K1098:K1099" si="293">J1098*I1098</f>
        <v>0</v>
      </c>
      <c r="L1098" s="10"/>
      <c r="M1098" s="5"/>
    </row>
    <row r="1099" spans="1:13" ht="26.4">
      <c r="A1099" s="5"/>
      <c r="B1099" s="9"/>
      <c r="C1099" s="265" t="s">
        <v>1366</v>
      </c>
      <c r="D1099" s="266"/>
      <c r="E1099" s="266"/>
      <c r="F1099" s="266"/>
      <c r="G1099" s="267" t="s">
        <v>1367</v>
      </c>
      <c r="H1099" s="277" t="s">
        <v>158</v>
      </c>
      <c r="I1099" s="278">
        <v>750</v>
      </c>
      <c r="J1099" s="227"/>
      <c r="K1099" s="139">
        <f t="shared" si="293"/>
        <v>0</v>
      </c>
      <c r="L1099" s="10"/>
      <c r="M1099" s="5"/>
    </row>
    <row r="1100" spans="1:13" ht="30" customHeight="1" thickBot="1">
      <c r="A1100" s="5"/>
      <c r="B1100" s="9"/>
      <c r="C1100" s="140" t="s">
        <v>18</v>
      </c>
      <c r="D1100" s="159"/>
      <c r="E1100" s="159"/>
      <c r="F1100" s="159"/>
      <c r="G1100" s="162"/>
      <c r="H1100" s="161"/>
      <c r="I1100" s="249"/>
      <c r="J1100" s="143"/>
      <c r="K1100" s="345">
        <f>SUM(K1074:K1099)</f>
        <v>0</v>
      </c>
      <c r="L1100" s="10"/>
      <c r="M1100" s="5"/>
    </row>
    <row r="1101" spans="1:13" ht="30" customHeight="1" thickBot="1">
      <c r="A1101" s="5"/>
      <c r="B1101" s="9"/>
      <c r="C1101" s="132"/>
      <c r="D1101" s="133"/>
      <c r="E1101" s="133"/>
      <c r="F1101" s="133"/>
      <c r="G1101" s="133" t="s">
        <v>1368</v>
      </c>
      <c r="H1101" s="133"/>
      <c r="I1101" s="133"/>
      <c r="J1101" s="133"/>
      <c r="K1101" s="134"/>
      <c r="L1101" s="10"/>
      <c r="M1101" s="5"/>
    </row>
    <row r="1102" spans="1:13" ht="30" customHeight="1" thickBot="1">
      <c r="A1102" s="5"/>
      <c r="B1102" s="9"/>
      <c r="C1102" s="219">
        <v>26.1</v>
      </c>
      <c r="D1102" s="220"/>
      <c r="E1102" s="220"/>
      <c r="F1102" s="220"/>
      <c r="G1102" s="220" t="s">
        <v>1369</v>
      </c>
      <c r="H1102" s="220"/>
      <c r="I1102" s="221"/>
      <c r="J1102" s="222"/>
      <c r="K1102" s="223"/>
      <c r="L1102" s="10"/>
      <c r="M1102" s="5"/>
    </row>
    <row r="1103" spans="1:13" ht="30" customHeight="1" thickBot="1">
      <c r="A1103" s="5"/>
      <c r="B1103" s="9"/>
      <c r="C1103" s="219" t="s">
        <v>1370</v>
      </c>
      <c r="D1103" s="220"/>
      <c r="E1103" s="220"/>
      <c r="F1103" s="220"/>
      <c r="G1103" s="220" t="s">
        <v>1371</v>
      </c>
      <c r="H1103" s="220"/>
      <c r="I1103" s="221"/>
      <c r="J1103" s="222"/>
      <c r="K1103" s="223"/>
      <c r="L1103" s="10"/>
      <c r="M1103" s="5"/>
    </row>
    <row r="1104" spans="1:13" ht="16.2" thickBot="1">
      <c r="A1104" s="5"/>
      <c r="B1104" s="9"/>
      <c r="C1104" s="265" t="s">
        <v>1372</v>
      </c>
      <c r="D1104" s="266"/>
      <c r="E1104" s="266"/>
      <c r="F1104" s="266"/>
      <c r="G1104" s="267" t="s">
        <v>1373</v>
      </c>
      <c r="H1104" s="277" t="s">
        <v>291</v>
      </c>
      <c r="I1104" s="278">
        <v>60</v>
      </c>
      <c r="J1104" s="227"/>
      <c r="K1104" s="139">
        <f t="shared" ref="K1104" si="294">J1104*I1104</f>
        <v>0</v>
      </c>
      <c r="L1104" s="10"/>
      <c r="M1104" s="5"/>
    </row>
    <row r="1105" spans="1:13" ht="30" customHeight="1" thickBot="1">
      <c r="A1105" s="5"/>
      <c r="B1105" s="9"/>
      <c r="C1105" s="219" t="s">
        <v>1374</v>
      </c>
      <c r="D1105" s="220"/>
      <c r="E1105" s="220"/>
      <c r="F1105" s="220"/>
      <c r="G1105" s="220" t="s">
        <v>1183</v>
      </c>
      <c r="H1105" s="220"/>
      <c r="I1105" s="221"/>
      <c r="J1105" s="222"/>
      <c r="K1105" s="223"/>
      <c r="L1105" s="10"/>
      <c r="M1105" s="5"/>
    </row>
    <row r="1106" spans="1:13" ht="25.8" customHeight="1">
      <c r="A1106" s="5"/>
      <c r="B1106" s="9"/>
      <c r="C1106" s="265" t="s">
        <v>1375</v>
      </c>
      <c r="D1106" s="266"/>
      <c r="E1106" s="266"/>
      <c r="F1106" s="266"/>
      <c r="G1106" s="267" t="s">
        <v>1376</v>
      </c>
      <c r="H1106" s="277" t="s">
        <v>974</v>
      </c>
      <c r="I1106" s="278">
        <v>10</v>
      </c>
      <c r="J1106" s="227"/>
      <c r="K1106" s="139">
        <f t="shared" ref="K1106:K1118" si="295">J1106*I1106</f>
        <v>0</v>
      </c>
      <c r="L1106" s="10"/>
      <c r="M1106" s="5"/>
    </row>
    <row r="1107" spans="1:13" ht="25.8" customHeight="1">
      <c r="A1107" s="5"/>
      <c r="B1107" s="9"/>
      <c r="C1107" s="265" t="s">
        <v>1377</v>
      </c>
      <c r="D1107" s="266"/>
      <c r="E1107" s="266"/>
      <c r="F1107" s="266"/>
      <c r="G1107" s="267" t="s">
        <v>1378</v>
      </c>
      <c r="H1107" s="307" t="s">
        <v>974</v>
      </c>
      <c r="I1107" s="308">
        <v>2</v>
      </c>
      <c r="J1107" s="306"/>
      <c r="K1107" s="139">
        <f t="shared" si="295"/>
        <v>0</v>
      </c>
      <c r="L1107" s="10"/>
      <c r="M1107" s="5"/>
    </row>
    <row r="1108" spans="1:13" ht="25.8" customHeight="1">
      <c r="A1108" s="5"/>
      <c r="B1108" s="9"/>
      <c r="C1108" s="265" t="s">
        <v>1379</v>
      </c>
      <c r="D1108" s="266"/>
      <c r="E1108" s="266"/>
      <c r="F1108" s="266"/>
      <c r="G1108" s="267" t="s">
        <v>1380</v>
      </c>
      <c r="H1108" s="307" t="s">
        <v>974</v>
      </c>
      <c r="I1108" s="308">
        <v>1</v>
      </c>
      <c r="J1108" s="306"/>
      <c r="K1108" s="139">
        <f t="shared" si="295"/>
        <v>0</v>
      </c>
      <c r="L1108" s="10"/>
      <c r="M1108" s="5"/>
    </row>
    <row r="1109" spans="1:13" ht="25.8" customHeight="1">
      <c r="A1109" s="5"/>
      <c r="B1109" s="9"/>
      <c r="C1109" s="265" t="s">
        <v>1381</v>
      </c>
      <c r="D1109" s="266"/>
      <c r="E1109" s="266"/>
      <c r="F1109" s="266"/>
      <c r="G1109" s="267" t="s">
        <v>1382</v>
      </c>
      <c r="H1109" s="307" t="s">
        <v>974</v>
      </c>
      <c r="I1109" s="308">
        <v>1</v>
      </c>
      <c r="J1109" s="306"/>
      <c r="K1109" s="139">
        <f t="shared" si="295"/>
        <v>0</v>
      </c>
      <c r="L1109" s="10"/>
      <c r="M1109" s="5"/>
    </row>
    <row r="1110" spans="1:13" ht="25.8" customHeight="1">
      <c r="A1110" s="5"/>
      <c r="B1110" s="9"/>
      <c r="C1110" s="265" t="s">
        <v>1383</v>
      </c>
      <c r="D1110" s="266"/>
      <c r="E1110" s="266"/>
      <c r="F1110" s="266"/>
      <c r="G1110" s="267" t="s">
        <v>1384</v>
      </c>
      <c r="H1110" s="307" t="s">
        <v>974</v>
      </c>
      <c r="I1110" s="308">
        <v>1</v>
      </c>
      <c r="J1110" s="306"/>
      <c r="K1110" s="139">
        <f t="shared" si="295"/>
        <v>0</v>
      </c>
      <c r="L1110" s="10"/>
      <c r="M1110" s="5"/>
    </row>
    <row r="1111" spans="1:13" ht="25.8" customHeight="1">
      <c r="A1111" s="5"/>
      <c r="B1111" s="9"/>
      <c r="C1111" s="265" t="s">
        <v>1385</v>
      </c>
      <c r="D1111" s="266"/>
      <c r="E1111" s="266"/>
      <c r="F1111" s="266"/>
      <c r="G1111" s="267" t="s">
        <v>1386</v>
      </c>
      <c r="H1111" s="307" t="s">
        <v>974</v>
      </c>
      <c r="I1111" s="308">
        <v>1</v>
      </c>
      <c r="J1111" s="306"/>
      <c r="K1111" s="139">
        <f t="shared" si="295"/>
        <v>0</v>
      </c>
      <c r="L1111" s="10"/>
      <c r="M1111" s="5"/>
    </row>
    <row r="1112" spans="1:13" ht="25.8" customHeight="1">
      <c r="A1112" s="5"/>
      <c r="B1112" s="9"/>
      <c r="C1112" s="265" t="s">
        <v>1387</v>
      </c>
      <c r="D1112" s="266"/>
      <c r="E1112" s="266"/>
      <c r="F1112" s="266"/>
      <c r="G1112" s="267" t="s">
        <v>1388</v>
      </c>
      <c r="H1112" s="307" t="s">
        <v>974</v>
      </c>
      <c r="I1112" s="308">
        <v>1</v>
      </c>
      <c r="J1112" s="306"/>
      <c r="K1112" s="139">
        <f t="shared" si="295"/>
        <v>0</v>
      </c>
      <c r="L1112" s="10"/>
      <c r="M1112" s="5"/>
    </row>
    <row r="1113" spans="1:13" ht="25.8" customHeight="1">
      <c r="A1113" s="5"/>
      <c r="B1113" s="9"/>
      <c r="C1113" s="265" t="s">
        <v>1389</v>
      </c>
      <c r="D1113" s="266"/>
      <c r="E1113" s="266"/>
      <c r="F1113" s="266"/>
      <c r="G1113" s="267" t="s">
        <v>1390</v>
      </c>
      <c r="H1113" s="307" t="s">
        <v>974</v>
      </c>
      <c r="I1113" s="308">
        <v>4</v>
      </c>
      <c r="J1113" s="306"/>
      <c r="K1113" s="139">
        <f t="shared" si="295"/>
        <v>0</v>
      </c>
      <c r="L1113" s="10"/>
      <c r="M1113" s="5"/>
    </row>
    <row r="1114" spans="1:13" ht="25.8" customHeight="1">
      <c r="A1114" s="5"/>
      <c r="B1114" s="9"/>
      <c r="C1114" s="265" t="s">
        <v>1391</v>
      </c>
      <c r="D1114" s="266"/>
      <c r="E1114" s="266"/>
      <c r="F1114" s="266"/>
      <c r="G1114" s="267" t="s">
        <v>1392</v>
      </c>
      <c r="H1114" s="307" t="s">
        <v>974</v>
      </c>
      <c r="I1114" s="308">
        <v>1</v>
      </c>
      <c r="J1114" s="306"/>
      <c r="K1114" s="139">
        <f t="shared" si="295"/>
        <v>0</v>
      </c>
      <c r="L1114" s="10"/>
      <c r="M1114" s="5"/>
    </row>
    <row r="1115" spans="1:13" ht="25.8" customHeight="1">
      <c r="A1115" s="5"/>
      <c r="B1115" s="9"/>
      <c r="C1115" s="265" t="s">
        <v>1393</v>
      </c>
      <c r="D1115" s="266"/>
      <c r="E1115" s="266"/>
      <c r="F1115" s="266"/>
      <c r="G1115" s="267" t="s">
        <v>1394</v>
      </c>
      <c r="H1115" s="307" t="s">
        <v>974</v>
      </c>
      <c r="I1115" s="308">
        <v>2</v>
      </c>
      <c r="J1115" s="306"/>
      <c r="K1115" s="139">
        <f t="shared" si="295"/>
        <v>0</v>
      </c>
      <c r="L1115" s="10"/>
      <c r="M1115" s="5"/>
    </row>
    <row r="1116" spans="1:13" ht="25.8" customHeight="1">
      <c r="A1116" s="5"/>
      <c r="B1116" s="9"/>
      <c r="C1116" s="265" t="s">
        <v>1395</v>
      </c>
      <c r="D1116" s="266"/>
      <c r="E1116" s="266"/>
      <c r="F1116" s="266"/>
      <c r="G1116" s="267" t="s">
        <v>1396</v>
      </c>
      <c r="H1116" s="307" t="s">
        <v>974</v>
      </c>
      <c r="I1116" s="308">
        <v>2</v>
      </c>
      <c r="J1116" s="306"/>
      <c r="K1116" s="139">
        <f t="shared" si="295"/>
        <v>0</v>
      </c>
      <c r="L1116" s="10"/>
      <c r="M1116" s="5"/>
    </row>
    <row r="1117" spans="1:13" ht="25.8" customHeight="1">
      <c r="A1117" s="5"/>
      <c r="B1117" s="9"/>
      <c r="C1117" s="265" t="s">
        <v>1397</v>
      </c>
      <c r="D1117" s="266"/>
      <c r="E1117" s="266"/>
      <c r="F1117" s="266"/>
      <c r="G1117" s="267" t="s">
        <v>1398</v>
      </c>
      <c r="H1117" s="307" t="s">
        <v>974</v>
      </c>
      <c r="I1117" s="308">
        <v>1</v>
      </c>
      <c r="J1117" s="306"/>
      <c r="K1117" s="139">
        <f t="shared" si="295"/>
        <v>0</v>
      </c>
      <c r="L1117" s="10"/>
      <c r="M1117" s="5"/>
    </row>
    <row r="1118" spans="1:13" ht="25.8" customHeight="1" thickBot="1">
      <c r="A1118" s="5"/>
      <c r="B1118" s="9"/>
      <c r="C1118" s="265" t="s">
        <v>1399</v>
      </c>
      <c r="D1118" s="266"/>
      <c r="E1118" s="266"/>
      <c r="F1118" s="266"/>
      <c r="G1118" s="267" t="s">
        <v>1400</v>
      </c>
      <c r="H1118" s="277" t="s">
        <v>974</v>
      </c>
      <c r="I1118" s="278">
        <v>1</v>
      </c>
      <c r="J1118" s="227"/>
      <c r="K1118" s="139">
        <f t="shared" si="295"/>
        <v>0</v>
      </c>
      <c r="L1118" s="10"/>
      <c r="M1118" s="5"/>
    </row>
    <row r="1119" spans="1:13" ht="30" customHeight="1" thickBot="1">
      <c r="A1119" s="5"/>
      <c r="B1119" s="9"/>
      <c r="C1119" s="219" t="s">
        <v>1401</v>
      </c>
      <c r="D1119" s="220"/>
      <c r="E1119" s="220"/>
      <c r="F1119" s="220"/>
      <c r="G1119" s="220" t="s">
        <v>1402</v>
      </c>
      <c r="H1119" s="220"/>
      <c r="I1119" s="221"/>
      <c r="J1119" s="222"/>
      <c r="K1119" s="223"/>
      <c r="L1119" s="10"/>
      <c r="M1119" s="5"/>
    </row>
    <row r="1120" spans="1:13" ht="18" customHeight="1">
      <c r="A1120" s="5"/>
      <c r="B1120" s="9"/>
      <c r="C1120" s="265" t="s">
        <v>1403</v>
      </c>
      <c r="D1120" s="266"/>
      <c r="E1120" s="266"/>
      <c r="F1120" s="266"/>
      <c r="G1120" s="267" t="s">
        <v>1404</v>
      </c>
      <c r="H1120" s="277" t="s">
        <v>974</v>
      </c>
      <c r="I1120" s="278">
        <v>2</v>
      </c>
      <c r="J1120" s="227"/>
      <c r="K1120" s="139">
        <f t="shared" ref="K1120:K1121" si="296">J1120*I1120</f>
        <v>0</v>
      </c>
      <c r="L1120" s="10"/>
      <c r="M1120" s="5"/>
    </row>
    <row r="1121" spans="1:13" ht="18" customHeight="1" thickBot="1">
      <c r="A1121" s="5"/>
      <c r="B1121" s="9"/>
      <c r="C1121" s="265" t="s">
        <v>1405</v>
      </c>
      <c r="D1121" s="266"/>
      <c r="E1121" s="266"/>
      <c r="F1121" s="266"/>
      <c r="G1121" s="267" t="s">
        <v>1406</v>
      </c>
      <c r="H1121" s="277" t="s">
        <v>974</v>
      </c>
      <c r="I1121" s="278">
        <v>1</v>
      </c>
      <c r="J1121" s="227"/>
      <c r="K1121" s="139">
        <f t="shared" si="296"/>
        <v>0</v>
      </c>
      <c r="L1121" s="10"/>
      <c r="M1121" s="5"/>
    </row>
    <row r="1122" spans="1:13" ht="30" customHeight="1" thickBot="1">
      <c r="A1122" s="5"/>
      <c r="B1122" s="9"/>
      <c r="C1122" s="219">
        <v>26.2</v>
      </c>
      <c r="D1122" s="220"/>
      <c r="E1122" s="220"/>
      <c r="F1122" s="220"/>
      <c r="G1122" s="220" t="s">
        <v>1407</v>
      </c>
      <c r="H1122" s="220"/>
      <c r="I1122" s="221"/>
      <c r="J1122" s="222"/>
      <c r="K1122" s="223"/>
      <c r="L1122" s="10"/>
      <c r="M1122" s="5"/>
    </row>
    <row r="1123" spans="1:13" ht="26.4">
      <c r="A1123" s="5"/>
      <c r="B1123" s="9"/>
      <c r="C1123" s="265" t="s">
        <v>1408</v>
      </c>
      <c r="D1123" s="266"/>
      <c r="E1123" s="266"/>
      <c r="F1123" s="266"/>
      <c r="G1123" s="267" t="s">
        <v>1409</v>
      </c>
      <c r="H1123" s="277" t="s">
        <v>974</v>
      </c>
      <c r="I1123" s="278">
        <v>6</v>
      </c>
      <c r="J1123" s="227"/>
      <c r="K1123" s="139">
        <f t="shared" ref="K1123:K1124" si="297">J1123*I1123</f>
        <v>0</v>
      </c>
      <c r="L1123" s="10"/>
      <c r="M1123" s="5"/>
    </row>
    <row r="1124" spans="1:13" ht="53.4" thickBot="1">
      <c r="A1124" s="5"/>
      <c r="B1124" s="9"/>
      <c r="C1124" s="265" t="s">
        <v>1410</v>
      </c>
      <c r="D1124" s="266"/>
      <c r="E1124" s="266"/>
      <c r="F1124" s="266"/>
      <c r="G1124" s="267" t="s">
        <v>1411</v>
      </c>
      <c r="H1124" s="277" t="s">
        <v>974</v>
      </c>
      <c r="I1124" s="278">
        <v>6</v>
      </c>
      <c r="J1124" s="227"/>
      <c r="K1124" s="139">
        <f t="shared" si="297"/>
        <v>0</v>
      </c>
      <c r="L1124" s="10"/>
      <c r="M1124" s="5"/>
    </row>
    <row r="1125" spans="1:13" ht="30" customHeight="1" thickBot="1">
      <c r="A1125" s="5"/>
      <c r="B1125" s="9"/>
      <c r="C1125" s="219">
        <v>26.3</v>
      </c>
      <c r="D1125" s="220"/>
      <c r="E1125" s="220"/>
      <c r="F1125" s="220"/>
      <c r="G1125" s="220" t="s">
        <v>1412</v>
      </c>
      <c r="H1125" s="220"/>
      <c r="I1125" s="221"/>
      <c r="J1125" s="222"/>
      <c r="K1125" s="223"/>
      <c r="L1125" s="10"/>
      <c r="M1125" s="5"/>
    </row>
    <row r="1126" spans="1:13" ht="15.6">
      <c r="A1126" s="5"/>
      <c r="B1126" s="9"/>
      <c r="C1126" s="265" t="s">
        <v>1413</v>
      </c>
      <c r="D1126" s="266"/>
      <c r="E1126" s="266"/>
      <c r="F1126" s="266"/>
      <c r="G1126" s="267" t="s">
        <v>1414</v>
      </c>
      <c r="H1126" s="277" t="s">
        <v>974</v>
      </c>
      <c r="I1126" s="278">
        <v>1</v>
      </c>
      <c r="J1126" s="227"/>
      <c r="K1126" s="139">
        <f t="shared" ref="K1126" si="298">J1126*I1126</f>
        <v>0</v>
      </c>
      <c r="L1126" s="10"/>
      <c r="M1126" s="5"/>
    </row>
    <row r="1127" spans="1:13" ht="30" customHeight="1" thickBot="1">
      <c r="A1127" s="5"/>
      <c r="B1127" s="9"/>
      <c r="C1127" s="140" t="s">
        <v>18</v>
      </c>
      <c r="D1127" s="159"/>
      <c r="E1127" s="159"/>
      <c r="F1127" s="159"/>
      <c r="G1127" s="162"/>
      <c r="H1127" s="161"/>
      <c r="I1127" s="249"/>
      <c r="J1127" s="143"/>
      <c r="K1127" s="345">
        <f>SUM(K1101:K1126)</f>
        <v>0</v>
      </c>
      <c r="L1127" s="10"/>
      <c r="M1127" s="5"/>
    </row>
    <row r="1128" spans="1:13" ht="30" customHeight="1" thickBot="1">
      <c r="A1128" s="5"/>
      <c r="B1128" s="9"/>
      <c r="C1128" s="132"/>
      <c r="D1128" s="133"/>
      <c r="E1128" s="133"/>
      <c r="F1128" s="133"/>
      <c r="G1128" s="133" t="s">
        <v>1415</v>
      </c>
      <c r="H1128" s="133"/>
      <c r="I1128" s="133"/>
      <c r="J1128" s="133"/>
      <c r="K1128" s="134"/>
      <c r="L1128" s="10"/>
      <c r="M1128" s="5"/>
    </row>
    <row r="1129" spans="1:13" ht="30" customHeight="1" thickBot="1">
      <c r="A1129" s="5"/>
      <c r="B1129" s="9"/>
      <c r="C1129" s="219">
        <v>27</v>
      </c>
      <c r="D1129" s="220"/>
      <c r="E1129" s="220"/>
      <c r="F1129" s="220"/>
      <c r="G1129" s="220" t="s">
        <v>1416</v>
      </c>
      <c r="H1129" s="220"/>
      <c r="I1129" s="221"/>
      <c r="J1129" s="222"/>
      <c r="K1129" s="223"/>
      <c r="L1129" s="10"/>
      <c r="M1129" s="5"/>
    </row>
    <row r="1130" spans="1:13" ht="30" customHeight="1" thickBot="1">
      <c r="A1130" s="5"/>
      <c r="B1130" s="9"/>
      <c r="C1130" s="219">
        <v>27.1</v>
      </c>
      <c r="D1130" s="220"/>
      <c r="E1130" s="220"/>
      <c r="F1130" s="220"/>
      <c r="G1130" s="220" t="s">
        <v>1417</v>
      </c>
      <c r="H1130" s="220"/>
      <c r="I1130" s="221"/>
      <c r="J1130" s="222"/>
      <c r="K1130" s="223"/>
      <c r="L1130" s="10"/>
      <c r="M1130" s="5"/>
    </row>
    <row r="1131" spans="1:13" ht="16.2" thickBot="1">
      <c r="A1131" s="5"/>
      <c r="B1131" s="9"/>
      <c r="C1131" s="265" t="s">
        <v>1418</v>
      </c>
      <c r="D1131" s="266"/>
      <c r="E1131" s="266"/>
      <c r="F1131" s="266"/>
      <c r="G1131" s="267" t="s">
        <v>1419</v>
      </c>
      <c r="H1131" s="277" t="s">
        <v>96</v>
      </c>
      <c r="I1131" s="278">
        <v>60</v>
      </c>
      <c r="J1131" s="227"/>
      <c r="K1131" s="139">
        <f t="shared" ref="K1131" si="299">J1131*I1131</f>
        <v>0</v>
      </c>
      <c r="L1131" s="10"/>
      <c r="M1131" s="5"/>
    </row>
    <row r="1132" spans="1:13" ht="30" customHeight="1" thickBot="1">
      <c r="A1132" s="5"/>
      <c r="B1132" s="9"/>
      <c r="C1132" s="219">
        <v>27.2</v>
      </c>
      <c r="D1132" s="220"/>
      <c r="E1132" s="220"/>
      <c r="F1132" s="220"/>
      <c r="G1132" s="220" t="s">
        <v>1045</v>
      </c>
      <c r="H1132" s="220"/>
      <c r="I1132" s="221"/>
      <c r="J1132" s="222"/>
      <c r="K1132" s="223"/>
      <c r="L1132" s="10"/>
      <c r="M1132" s="5"/>
    </row>
    <row r="1133" spans="1:13" ht="27" thickBot="1">
      <c r="A1133" s="5"/>
      <c r="B1133" s="9"/>
      <c r="C1133" s="265" t="s">
        <v>1420</v>
      </c>
      <c r="D1133" s="266"/>
      <c r="E1133" s="266"/>
      <c r="F1133" s="266"/>
      <c r="G1133" s="267" t="s">
        <v>199</v>
      </c>
      <c r="H1133" s="277" t="s">
        <v>166</v>
      </c>
      <c r="I1133" s="278">
        <v>4.1999999999999993</v>
      </c>
      <c r="J1133" s="227"/>
      <c r="K1133" s="139">
        <f t="shared" ref="K1133" si="300">J1133*I1133</f>
        <v>0</v>
      </c>
      <c r="L1133" s="10"/>
      <c r="M1133" s="5"/>
    </row>
    <row r="1134" spans="1:13" ht="30" customHeight="1" thickBot="1">
      <c r="A1134" s="5"/>
      <c r="B1134" s="9"/>
      <c r="C1134" s="219">
        <v>27.3</v>
      </c>
      <c r="D1134" s="220"/>
      <c r="E1134" s="220"/>
      <c r="F1134" s="220"/>
      <c r="G1134" s="220" t="s">
        <v>213</v>
      </c>
      <c r="H1134" s="220"/>
      <c r="I1134" s="221"/>
      <c r="J1134" s="222"/>
      <c r="K1134" s="223"/>
      <c r="L1134" s="10"/>
      <c r="M1134" s="5"/>
    </row>
    <row r="1135" spans="1:13" ht="15.6">
      <c r="A1135" s="5"/>
      <c r="B1135" s="9"/>
      <c r="C1135" s="265" t="s">
        <v>1421</v>
      </c>
      <c r="D1135" s="266"/>
      <c r="E1135" s="266"/>
      <c r="F1135" s="266"/>
      <c r="G1135" s="267" t="s">
        <v>1422</v>
      </c>
      <c r="H1135" s="277" t="s">
        <v>166</v>
      </c>
      <c r="I1135" s="278">
        <v>5</v>
      </c>
      <c r="J1135" s="227"/>
      <c r="K1135" s="139">
        <f t="shared" ref="K1135:K1136" si="301">J1135*I1135</f>
        <v>0</v>
      </c>
      <c r="L1135" s="10"/>
      <c r="M1135" s="5"/>
    </row>
    <row r="1136" spans="1:13" ht="16.2" thickBot="1">
      <c r="A1136" s="5"/>
      <c r="B1136" s="9"/>
      <c r="C1136" s="265" t="s">
        <v>1423</v>
      </c>
      <c r="D1136" s="266"/>
      <c r="E1136" s="266"/>
      <c r="F1136" s="266"/>
      <c r="G1136" s="267" t="s">
        <v>1424</v>
      </c>
      <c r="H1136" s="277" t="s">
        <v>166</v>
      </c>
      <c r="I1136" s="278">
        <v>10</v>
      </c>
      <c r="J1136" s="227"/>
      <c r="K1136" s="139">
        <f t="shared" si="301"/>
        <v>0</v>
      </c>
      <c r="L1136" s="10"/>
      <c r="M1136" s="5"/>
    </row>
    <row r="1137" spans="1:13" ht="30" customHeight="1" thickBot="1">
      <c r="A1137" s="5"/>
      <c r="B1137" s="9"/>
      <c r="C1137" s="219"/>
      <c r="D1137" s="220"/>
      <c r="E1137" s="220"/>
      <c r="F1137" s="220"/>
      <c r="G1137" s="220" t="s">
        <v>831</v>
      </c>
      <c r="H1137" s="220"/>
      <c r="I1137" s="221"/>
      <c r="J1137" s="222"/>
      <c r="K1137" s="223"/>
      <c r="L1137" s="10"/>
      <c r="M1137" s="5"/>
    </row>
    <row r="1138" spans="1:13" ht="30" customHeight="1" thickBot="1">
      <c r="A1138" s="5"/>
      <c r="B1138" s="9"/>
      <c r="C1138" s="219">
        <v>27.4</v>
      </c>
      <c r="D1138" s="220"/>
      <c r="E1138" s="220"/>
      <c r="F1138" s="220"/>
      <c r="G1138" s="220" t="s">
        <v>1425</v>
      </c>
      <c r="H1138" s="220"/>
      <c r="I1138" s="221"/>
      <c r="J1138" s="222"/>
      <c r="K1138" s="223"/>
      <c r="L1138" s="10"/>
      <c r="M1138" s="5"/>
    </row>
    <row r="1139" spans="1:13" ht="16.2" thickBot="1">
      <c r="A1139" s="5"/>
      <c r="B1139" s="9"/>
      <c r="C1139" s="265" t="s">
        <v>1426</v>
      </c>
      <c r="D1139" s="266"/>
      <c r="E1139" s="266"/>
      <c r="F1139" s="266"/>
      <c r="G1139" s="267" t="s">
        <v>1427</v>
      </c>
      <c r="H1139" s="277" t="s">
        <v>147</v>
      </c>
      <c r="I1139" s="278">
        <v>10</v>
      </c>
      <c r="J1139" s="227"/>
      <c r="K1139" s="139">
        <f t="shared" ref="K1139" si="302">J1139*I1139</f>
        <v>0</v>
      </c>
      <c r="L1139" s="10"/>
      <c r="M1139" s="5"/>
    </row>
    <row r="1140" spans="1:13" ht="30" customHeight="1" thickBot="1">
      <c r="A1140" s="5"/>
      <c r="B1140" s="9"/>
      <c r="C1140" s="219">
        <v>27.5</v>
      </c>
      <c r="D1140" s="220"/>
      <c r="E1140" s="220"/>
      <c r="F1140" s="220"/>
      <c r="G1140" s="220" t="s">
        <v>1428</v>
      </c>
      <c r="H1140" s="220"/>
      <c r="I1140" s="221"/>
      <c r="J1140" s="222"/>
      <c r="K1140" s="223"/>
      <c r="L1140" s="10"/>
      <c r="M1140" s="5"/>
    </row>
    <row r="1141" spans="1:13" ht="25.8" customHeight="1">
      <c r="A1141" s="5"/>
      <c r="B1141" s="9"/>
      <c r="C1141" s="265" t="s">
        <v>1429</v>
      </c>
      <c r="D1141" s="266"/>
      <c r="E1141" s="266"/>
      <c r="F1141" s="266"/>
      <c r="G1141" s="267" t="s">
        <v>1430</v>
      </c>
      <c r="H1141" s="277" t="s">
        <v>974</v>
      </c>
      <c r="I1141" s="278">
        <v>10</v>
      </c>
      <c r="J1141" s="227"/>
      <c r="K1141" s="139">
        <f t="shared" ref="K1141:K1152" si="303">J1141*I1141</f>
        <v>0</v>
      </c>
      <c r="L1141" s="10"/>
      <c r="M1141" s="5"/>
    </row>
    <row r="1142" spans="1:13" ht="25.8" customHeight="1">
      <c r="A1142" s="5"/>
      <c r="B1142" s="9"/>
      <c r="C1142" s="265" t="s">
        <v>1431</v>
      </c>
      <c r="D1142" s="266"/>
      <c r="E1142" s="266"/>
      <c r="F1142" s="266"/>
      <c r="G1142" s="267" t="s">
        <v>1432</v>
      </c>
      <c r="H1142" s="307" t="s">
        <v>974</v>
      </c>
      <c r="I1142" s="308">
        <v>2</v>
      </c>
      <c r="J1142" s="306"/>
      <c r="K1142" s="139">
        <f t="shared" si="303"/>
        <v>0</v>
      </c>
      <c r="L1142" s="10"/>
      <c r="M1142" s="5"/>
    </row>
    <row r="1143" spans="1:13" ht="25.8" customHeight="1">
      <c r="A1143" s="5"/>
      <c r="B1143" s="9"/>
      <c r="C1143" s="265" t="s">
        <v>1433</v>
      </c>
      <c r="D1143" s="266"/>
      <c r="E1143" s="266"/>
      <c r="F1143" s="266"/>
      <c r="G1143" s="267" t="s">
        <v>1380</v>
      </c>
      <c r="H1143" s="307" t="s">
        <v>974</v>
      </c>
      <c r="I1143" s="308">
        <v>1</v>
      </c>
      <c r="J1143" s="306"/>
      <c r="K1143" s="139">
        <f t="shared" si="303"/>
        <v>0</v>
      </c>
      <c r="L1143" s="10"/>
      <c r="M1143" s="5"/>
    </row>
    <row r="1144" spans="1:13" ht="25.8" customHeight="1">
      <c r="A1144" s="5"/>
      <c r="B1144" s="9"/>
      <c r="C1144" s="265" t="s">
        <v>1434</v>
      </c>
      <c r="D1144" s="266"/>
      <c r="E1144" s="266"/>
      <c r="F1144" s="266"/>
      <c r="G1144" s="267" t="s">
        <v>1382</v>
      </c>
      <c r="H1144" s="307" t="s">
        <v>974</v>
      </c>
      <c r="I1144" s="308">
        <v>1</v>
      </c>
      <c r="J1144" s="306"/>
      <c r="K1144" s="139">
        <f t="shared" si="303"/>
        <v>0</v>
      </c>
      <c r="L1144" s="10"/>
      <c r="M1144" s="5"/>
    </row>
    <row r="1145" spans="1:13" ht="25.8" customHeight="1">
      <c r="A1145" s="5"/>
      <c r="B1145" s="9"/>
      <c r="C1145" s="265" t="s">
        <v>1435</v>
      </c>
      <c r="D1145" s="266"/>
      <c r="E1145" s="266"/>
      <c r="F1145" s="266"/>
      <c r="G1145" s="267" t="s">
        <v>1384</v>
      </c>
      <c r="H1145" s="307" t="s">
        <v>974</v>
      </c>
      <c r="I1145" s="308">
        <v>1</v>
      </c>
      <c r="J1145" s="306"/>
      <c r="K1145" s="139">
        <f t="shared" si="303"/>
        <v>0</v>
      </c>
      <c r="L1145" s="10"/>
      <c r="M1145" s="5"/>
    </row>
    <row r="1146" spans="1:13" ht="25.8" customHeight="1">
      <c r="A1146" s="5"/>
      <c r="B1146" s="9"/>
      <c r="C1146" s="265" t="s">
        <v>1436</v>
      </c>
      <c r="D1146" s="266"/>
      <c r="E1146" s="266"/>
      <c r="F1146" s="266"/>
      <c r="G1146" s="267" t="s">
        <v>1388</v>
      </c>
      <c r="H1146" s="307" t="s">
        <v>974</v>
      </c>
      <c r="I1146" s="308">
        <v>1</v>
      </c>
      <c r="J1146" s="306"/>
      <c r="K1146" s="139">
        <f t="shared" si="303"/>
        <v>0</v>
      </c>
      <c r="L1146" s="10"/>
      <c r="M1146" s="5"/>
    </row>
    <row r="1147" spans="1:13" ht="25.8" customHeight="1">
      <c r="A1147" s="5"/>
      <c r="B1147" s="9"/>
      <c r="C1147" s="265" t="s">
        <v>1437</v>
      </c>
      <c r="D1147" s="266"/>
      <c r="E1147" s="266"/>
      <c r="F1147" s="266"/>
      <c r="G1147" s="267" t="s">
        <v>1438</v>
      </c>
      <c r="H1147" s="307" t="s">
        <v>974</v>
      </c>
      <c r="I1147" s="308">
        <v>4</v>
      </c>
      <c r="J1147" s="306"/>
      <c r="K1147" s="139">
        <f t="shared" si="303"/>
        <v>0</v>
      </c>
      <c r="L1147" s="10"/>
      <c r="M1147" s="5"/>
    </row>
    <row r="1148" spans="1:13" ht="25.8" customHeight="1">
      <c r="A1148" s="5"/>
      <c r="B1148" s="9"/>
      <c r="C1148" s="265" t="s">
        <v>1439</v>
      </c>
      <c r="D1148" s="266"/>
      <c r="E1148" s="266"/>
      <c r="F1148" s="266"/>
      <c r="G1148" s="267" t="s">
        <v>1440</v>
      </c>
      <c r="H1148" s="307" t="s">
        <v>974</v>
      </c>
      <c r="I1148" s="308">
        <v>1</v>
      </c>
      <c r="J1148" s="306"/>
      <c r="K1148" s="139">
        <f t="shared" si="303"/>
        <v>0</v>
      </c>
      <c r="L1148" s="10"/>
      <c r="M1148" s="5"/>
    </row>
    <row r="1149" spans="1:13" ht="25.8" customHeight="1">
      <c r="A1149" s="5"/>
      <c r="B1149" s="9"/>
      <c r="C1149" s="265" t="s">
        <v>1441</v>
      </c>
      <c r="D1149" s="266"/>
      <c r="E1149" s="266"/>
      <c r="F1149" s="266"/>
      <c r="G1149" s="267" t="s">
        <v>1394</v>
      </c>
      <c r="H1149" s="307" t="s">
        <v>974</v>
      </c>
      <c r="I1149" s="308">
        <v>2</v>
      </c>
      <c r="J1149" s="306"/>
      <c r="K1149" s="139">
        <f t="shared" si="303"/>
        <v>0</v>
      </c>
      <c r="L1149" s="10"/>
      <c r="M1149" s="5"/>
    </row>
    <row r="1150" spans="1:13" ht="25.8" customHeight="1">
      <c r="A1150" s="5"/>
      <c r="B1150" s="9"/>
      <c r="C1150" s="265" t="s">
        <v>1442</v>
      </c>
      <c r="D1150" s="266"/>
      <c r="E1150" s="266"/>
      <c r="F1150" s="266"/>
      <c r="G1150" s="267" t="s">
        <v>1396</v>
      </c>
      <c r="H1150" s="307" t="s">
        <v>974</v>
      </c>
      <c r="I1150" s="308">
        <v>2</v>
      </c>
      <c r="J1150" s="306"/>
      <c r="K1150" s="139">
        <f t="shared" si="303"/>
        <v>0</v>
      </c>
      <c r="L1150" s="10"/>
      <c r="M1150" s="5"/>
    </row>
    <row r="1151" spans="1:13" ht="25.8" customHeight="1">
      <c r="A1151" s="5"/>
      <c r="B1151" s="9"/>
      <c r="C1151" s="265" t="s">
        <v>1443</v>
      </c>
      <c r="D1151" s="266"/>
      <c r="E1151" s="266"/>
      <c r="F1151" s="266"/>
      <c r="G1151" s="267" t="s">
        <v>1398</v>
      </c>
      <c r="H1151" s="307" t="s">
        <v>974</v>
      </c>
      <c r="I1151" s="308">
        <v>1</v>
      </c>
      <c r="J1151" s="306"/>
      <c r="K1151" s="139">
        <f t="shared" si="303"/>
        <v>0</v>
      </c>
      <c r="L1151" s="10"/>
      <c r="M1151" s="5"/>
    </row>
    <row r="1152" spans="1:13" ht="25.8" customHeight="1" thickBot="1">
      <c r="A1152" s="5"/>
      <c r="B1152" s="9"/>
      <c r="C1152" s="265" t="s">
        <v>1444</v>
      </c>
      <c r="D1152" s="266"/>
      <c r="E1152" s="266"/>
      <c r="F1152" s="266"/>
      <c r="G1152" s="267" t="s">
        <v>1400</v>
      </c>
      <c r="H1152" s="277" t="s">
        <v>974</v>
      </c>
      <c r="I1152" s="278">
        <v>1</v>
      </c>
      <c r="J1152" s="227"/>
      <c r="K1152" s="139">
        <f t="shared" si="303"/>
        <v>0</v>
      </c>
      <c r="L1152" s="10"/>
      <c r="M1152" s="5"/>
    </row>
    <row r="1153" spans="1:13" ht="30" customHeight="1" thickBot="1">
      <c r="A1153" s="5"/>
      <c r="B1153" s="9"/>
      <c r="C1153" s="219">
        <v>27.6</v>
      </c>
      <c r="D1153" s="220"/>
      <c r="E1153" s="220"/>
      <c r="F1153" s="220"/>
      <c r="G1153" s="220" t="s">
        <v>1445</v>
      </c>
      <c r="H1153" s="220"/>
      <c r="I1153" s="221"/>
      <c r="J1153" s="222"/>
      <c r="K1153" s="223"/>
      <c r="L1153" s="10"/>
      <c r="M1153" s="5"/>
    </row>
    <row r="1154" spans="1:13" ht="18" customHeight="1">
      <c r="A1154" s="5"/>
      <c r="B1154" s="9"/>
      <c r="C1154" s="265" t="s">
        <v>1446</v>
      </c>
      <c r="D1154" s="266"/>
      <c r="E1154" s="266"/>
      <c r="F1154" s="266"/>
      <c r="G1154" s="267" t="s">
        <v>1447</v>
      </c>
      <c r="H1154" s="277" t="s">
        <v>974</v>
      </c>
      <c r="I1154" s="278">
        <v>2</v>
      </c>
      <c r="J1154" s="227"/>
      <c r="K1154" s="139">
        <f t="shared" ref="K1154:K1155" si="304">J1154*I1154</f>
        <v>0</v>
      </c>
      <c r="L1154" s="10"/>
      <c r="M1154" s="5"/>
    </row>
    <row r="1155" spans="1:13" ht="18" customHeight="1" thickBot="1">
      <c r="A1155" s="5"/>
      <c r="B1155" s="9"/>
      <c r="C1155" s="265" t="s">
        <v>1448</v>
      </c>
      <c r="D1155" s="266"/>
      <c r="E1155" s="266"/>
      <c r="F1155" s="266"/>
      <c r="G1155" s="267" t="s">
        <v>1449</v>
      </c>
      <c r="H1155" s="277" t="s">
        <v>974</v>
      </c>
      <c r="I1155" s="278">
        <v>1</v>
      </c>
      <c r="J1155" s="227"/>
      <c r="K1155" s="139">
        <f t="shared" si="304"/>
        <v>0</v>
      </c>
      <c r="L1155" s="10"/>
      <c r="M1155" s="5"/>
    </row>
    <row r="1156" spans="1:13" ht="30" customHeight="1" thickBot="1">
      <c r="A1156" s="5"/>
      <c r="B1156" s="9"/>
      <c r="C1156" s="219">
        <v>27.7</v>
      </c>
      <c r="D1156" s="220"/>
      <c r="E1156" s="220"/>
      <c r="F1156" s="220"/>
      <c r="G1156" s="220" t="s">
        <v>831</v>
      </c>
      <c r="H1156" s="220"/>
      <c r="I1156" s="221"/>
      <c r="J1156" s="222"/>
      <c r="K1156" s="223"/>
      <c r="L1156" s="10"/>
      <c r="M1156" s="5"/>
    </row>
    <row r="1157" spans="1:13" ht="356.4">
      <c r="A1157" s="5"/>
      <c r="B1157" s="9"/>
      <c r="C1157" s="265" t="s">
        <v>1450</v>
      </c>
      <c r="D1157" s="266"/>
      <c r="E1157" s="266"/>
      <c r="F1157" s="266"/>
      <c r="G1157" s="267" t="s">
        <v>1451</v>
      </c>
      <c r="H1157" s="277" t="s">
        <v>147</v>
      </c>
      <c r="I1157" s="278">
        <v>1</v>
      </c>
      <c r="J1157" s="227"/>
      <c r="K1157" s="139">
        <f t="shared" ref="K1157:K1158" si="305">J1157*I1157</f>
        <v>0</v>
      </c>
      <c r="L1157" s="10"/>
      <c r="M1157" s="5"/>
    </row>
    <row r="1158" spans="1:13" ht="39.6">
      <c r="A1158" s="5"/>
      <c r="B1158" s="9"/>
      <c r="C1158" s="265" t="s">
        <v>1452</v>
      </c>
      <c r="D1158" s="266"/>
      <c r="E1158" s="266"/>
      <c r="F1158" s="266"/>
      <c r="G1158" s="267" t="s">
        <v>1453</v>
      </c>
      <c r="H1158" s="277" t="s">
        <v>158</v>
      </c>
      <c r="I1158" s="278">
        <v>75</v>
      </c>
      <c r="J1158" s="227"/>
      <c r="K1158" s="139">
        <f t="shared" si="305"/>
        <v>0</v>
      </c>
      <c r="L1158" s="10"/>
      <c r="M1158" s="5"/>
    </row>
    <row r="1159" spans="1:13" ht="30" customHeight="1" thickBot="1">
      <c r="A1159" s="5"/>
      <c r="B1159" s="9"/>
      <c r="C1159" s="140" t="s">
        <v>18</v>
      </c>
      <c r="D1159" s="159"/>
      <c r="E1159" s="159"/>
      <c r="F1159" s="159"/>
      <c r="G1159" s="162"/>
      <c r="H1159" s="161"/>
      <c r="I1159" s="249"/>
      <c r="J1159" s="143"/>
      <c r="K1159" s="345">
        <f>SUM(K1131:K1158)</f>
        <v>0</v>
      </c>
      <c r="L1159" s="10"/>
      <c r="M1159" s="5"/>
    </row>
    <row r="1160" spans="1:13" ht="30" customHeight="1" thickBot="1">
      <c r="A1160" s="5"/>
      <c r="B1160" s="9"/>
      <c r="C1160" s="132"/>
      <c r="D1160" s="133"/>
      <c r="E1160" s="133"/>
      <c r="F1160" s="133"/>
      <c r="G1160" s="133" t="s">
        <v>1454</v>
      </c>
      <c r="H1160" s="133"/>
      <c r="I1160" s="133"/>
      <c r="J1160" s="133"/>
      <c r="K1160" s="134"/>
      <c r="L1160" s="10"/>
      <c r="M1160" s="5"/>
    </row>
    <row r="1161" spans="1:13" ht="30" customHeight="1" thickBot="1">
      <c r="A1161" s="5"/>
      <c r="B1161" s="9"/>
      <c r="C1161" s="219">
        <v>28.1</v>
      </c>
      <c r="D1161" s="220"/>
      <c r="E1161" s="220"/>
      <c r="F1161" s="220"/>
      <c r="G1161" s="220" t="s">
        <v>743</v>
      </c>
      <c r="H1161" s="220"/>
      <c r="I1161" s="221"/>
      <c r="J1161" s="222"/>
      <c r="K1161" s="223"/>
      <c r="L1161" s="10"/>
      <c r="M1161" s="5"/>
    </row>
    <row r="1162" spans="1:13" ht="15.6">
      <c r="A1162" s="5"/>
      <c r="B1162" s="9"/>
      <c r="C1162" s="265" t="s">
        <v>1455</v>
      </c>
      <c r="D1162" s="266"/>
      <c r="E1162" s="266"/>
      <c r="F1162" s="266"/>
      <c r="G1162" s="267" t="s">
        <v>1456</v>
      </c>
      <c r="H1162" s="277" t="s">
        <v>106</v>
      </c>
      <c r="I1162" s="278">
        <v>1</v>
      </c>
      <c r="J1162" s="227"/>
      <c r="K1162" s="139">
        <f t="shared" ref="K1162:K1164" si="306">J1162*I1162</f>
        <v>0</v>
      </c>
      <c r="L1162" s="10"/>
      <c r="M1162" s="5"/>
    </row>
    <row r="1163" spans="1:13" ht="409.6">
      <c r="A1163" s="5"/>
      <c r="B1163" s="9"/>
      <c r="C1163" s="265" t="s">
        <v>1457</v>
      </c>
      <c r="D1163" s="266"/>
      <c r="E1163" s="266"/>
      <c r="F1163" s="266"/>
      <c r="G1163" s="267" t="s">
        <v>1458</v>
      </c>
      <c r="H1163" s="277" t="s">
        <v>106</v>
      </c>
      <c r="I1163" s="278">
        <v>1</v>
      </c>
      <c r="J1163" s="227"/>
      <c r="K1163" s="139">
        <f t="shared" si="306"/>
        <v>0</v>
      </c>
      <c r="L1163" s="10"/>
      <c r="M1163" s="5"/>
    </row>
    <row r="1164" spans="1:13" ht="409.6">
      <c r="A1164" s="5"/>
      <c r="B1164" s="9"/>
      <c r="C1164" s="265" t="s">
        <v>1459</v>
      </c>
      <c r="D1164" s="266"/>
      <c r="E1164" s="266"/>
      <c r="F1164" s="266"/>
      <c r="G1164" s="267" t="s">
        <v>749</v>
      </c>
      <c r="H1164" s="277" t="s">
        <v>106</v>
      </c>
      <c r="I1164" s="278">
        <v>1</v>
      </c>
      <c r="J1164" s="227"/>
      <c r="K1164" s="139">
        <f t="shared" si="306"/>
        <v>0</v>
      </c>
      <c r="L1164" s="10"/>
      <c r="M1164" s="5"/>
    </row>
    <row r="1165" spans="1:13" ht="30" customHeight="1" thickBot="1">
      <c r="A1165" s="5"/>
      <c r="B1165" s="9"/>
      <c r="C1165" s="140" t="s">
        <v>18</v>
      </c>
      <c r="D1165" s="159"/>
      <c r="E1165" s="159"/>
      <c r="F1165" s="159"/>
      <c r="G1165" s="162"/>
      <c r="H1165" s="161"/>
      <c r="I1165" s="249"/>
      <c r="J1165" s="143"/>
      <c r="K1165" s="345">
        <f>SUM(K1162:K1164)</f>
        <v>0</v>
      </c>
      <c r="L1165" s="10"/>
      <c r="M1165" s="5"/>
    </row>
    <row r="1166" spans="1:13" ht="30" customHeight="1" thickBot="1">
      <c r="A1166" s="5"/>
      <c r="B1166" s="9"/>
      <c r="C1166" s="132"/>
      <c r="D1166" s="133"/>
      <c r="E1166" s="133"/>
      <c r="F1166" s="133"/>
      <c r="G1166" s="133" t="s">
        <v>1460</v>
      </c>
      <c r="H1166" s="133"/>
      <c r="I1166" s="133"/>
      <c r="J1166" s="133"/>
      <c r="K1166" s="134"/>
      <c r="L1166" s="10"/>
      <c r="M1166" s="5"/>
    </row>
    <row r="1167" spans="1:13" ht="30" customHeight="1" thickBot="1">
      <c r="A1167" s="5"/>
      <c r="B1167" s="9"/>
      <c r="C1167" s="219">
        <v>29.1</v>
      </c>
      <c r="D1167" s="220"/>
      <c r="E1167" s="220"/>
      <c r="F1167" s="220"/>
      <c r="G1167" s="220" t="s">
        <v>751</v>
      </c>
      <c r="H1167" s="220"/>
      <c r="I1167" s="221"/>
      <c r="J1167" s="222"/>
      <c r="K1167" s="223"/>
      <c r="L1167" s="10"/>
      <c r="M1167" s="5"/>
    </row>
    <row r="1168" spans="1:13" ht="15.6">
      <c r="A1168" s="5"/>
      <c r="B1168" s="9"/>
      <c r="C1168" s="265" t="s">
        <v>1461</v>
      </c>
      <c r="D1168" s="266"/>
      <c r="E1168" s="266"/>
      <c r="F1168" s="266"/>
      <c r="G1168" s="267" t="s">
        <v>753</v>
      </c>
      <c r="H1168" s="277" t="s">
        <v>147</v>
      </c>
      <c r="I1168" s="278">
        <v>1</v>
      </c>
      <c r="J1168" s="227"/>
      <c r="K1168" s="139">
        <f t="shared" ref="K1168" si="307">J1168*I1168</f>
        <v>0</v>
      </c>
      <c r="L1168" s="10"/>
      <c r="M1168" s="5"/>
    </row>
    <row r="1169" spans="1:13" ht="30" customHeight="1" thickBot="1">
      <c r="A1169" s="5"/>
      <c r="B1169" s="9"/>
      <c r="C1169" s="140" t="s">
        <v>18</v>
      </c>
      <c r="D1169" s="159"/>
      <c r="E1169" s="159"/>
      <c r="F1169" s="159"/>
      <c r="G1169" s="162"/>
      <c r="H1169" s="161"/>
      <c r="I1169" s="249"/>
      <c r="J1169" s="143"/>
      <c r="K1169" s="345">
        <f>SUM(K1167:K1168)</f>
        <v>0</v>
      </c>
      <c r="L1169" s="10"/>
      <c r="M1169" s="5"/>
    </row>
    <row r="1170" spans="1:13" ht="30" customHeight="1" thickBot="1">
      <c r="A1170" s="5"/>
      <c r="B1170" s="9"/>
      <c r="C1170" s="132"/>
      <c r="D1170" s="133"/>
      <c r="E1170" s="133"/>
      <c r="F1170" s="133"/>
      <c r="G1170" s="133" t="s">
        <v>1462</v>
      </c>
      <c r="H1170" s="133"/>
      <c r="I1170" s="133"/>
      <c r="J1170" s="133"/>
      <c r="K1170" s="134"/>
      <c r="L1170" s="10"/>
      <c r="M1170" s="5"/>
    </row>
    <row r="1171" spans="1:13" ht="30" customHeight="1" thickBot="1">
      <c r="A1171" s="5"/>
      <c r="B1171" s="9"/>
      <c r="C1171" s="219"/>
      <c r="D1171" s="220"/>
      <c r="E1171" s="220"/>
      <c r="F1171" s="220"/>
      <c r="G1171" s="220" t="s">
        <v>1463</v>
      </c>
      <c r="H1171" s="220"/>
      <c r="I1171" s="221"/>
      <c r="J1171" s="222"/>
      <c r="K1171" s="223"/>
      <c r="L1171" s="10"/>
      <c r="M1171" s="5"/>
    </row>
    <row r="1172" spans="1:13" ht="30" customHeight="1" thickBot="1">
      <c r="A1172" s="5"/>
      <c r="B1172" s="9"/>
      <c r="C1172" s="219">
        <v>30.1</v>
      </c>
      <c r="D1172" s="220"/>
      <c r="E1172" s="220"/>
      <c r="F1172" s="220"/>
      <c r="G1172" s="220" t="s">
        <v>756</v>
      </c>
      <c r="H1172" s="220"/>
      <c r="I1172" s="221"/>
      <c r="J1172" s="222"/>
      <c r="K1172" s="223"/>
      <c r="L1172" s="10"/>
      <c r="M1172" s="5"/>
    </row>
    <row r="1173" spans="1:13" ht="26.4">
      <c r="A1173" s="5"/>
      <c r="B1173" s="9"/>
      <c r="C1173" s="265" t="s">
        <v>1464</v>
      </c>
      <c r="D1173" s="266"/>
      <c r="E1173" s="266"/>
      <c r="F1173" s="266"/>
      <c r="G1173" s="267" t="s">
        <v>165</v>
      </c>
      <c r="H1173" s="277" t="s">
        <v>166</v>
      </c>
      <c r="I1173" s="278">
        <v>6.1</v>
      </c>
      <c r="J1173" s="227"/>
      <c r="K1173" s="139">
        <f t="shared" ref="K1173:K1175" si="308">J1173*I1173</f>
        <v>0</v>
      </c>
      <c r="L1173" s="10"/>
      <c r="M1173" s="5"/>
    </row>
    <row r="1174" spans="1:13" ht="26.4">
      <c r="A1174" s="5"/>
      <c r="B1174" s="9"/>
      <c r="C1174" s="265"/>
      <c r="D1174" s="266"/>
      <c r="E1174" s="266"/>
      <c r="F1174" s="266"/>
      <c r="G1174" s="267" t="s">
        <v>168</v>
      </c>
      <c r="H1174" s="277" t="s">
        <v>169</v>
      </c>
      <c r="I1174" s="278">
        <v>156.19999999999999</v>
      </c>
      <c r="J1174" s="227"/>
      <c r="K1174" s="139">
        <f t="shared" si="308"/>
        <v>0</v>
      </c>
      <c r="L1174" s="10"/>
      <c r="M1174" s="5"/>
    </row>
    <row r="1175" spans="1:13" ht="16.2" thickBot="1">
      <c r="A1175" s="5"/>
      <c r="B1175" s="9"/>
      <c r="C1175" s="265"/>
      <c r="D1175" s="266"/>
      <c r="E1175" s="266"/>
      <c r="F1175" s="266"/>
      <c r="G1175" s="267" t="s">
        <v>170</v>
      </c>
      <c r="H1175" s="277" t="s">
        <v>166</v>
      </c>
      <c r="I1175" s="278">
        <v>6.1</v>
      </c>
      <c r="J1175" s="227"/>
      <c r="K1175" s="139">
        <f t="shared" si="308"/>
        <v>0</v>
      </c>
      <c r="L1175" s="10"/>
      <c r="M1175" s="5"/>
    </row>
    <row r="1176" spans="1:13" ht="30" customHeight="1" thickBot="1">
      <c r="A1176" s="5"/>
      <c r="B1176" s="9"/>
      <c r="C1176" s="219">
        <v>30.2</v>
      </c>
      <c r="D1176" s="220"/>
      <c r="E1176" s="220"/>
      <c r="F1176" s="220"/>
      <c r="G1176" s="220" t="s">
        <v>758</v>
      </c>
      <c r="H1176" s="220"/>
      <c r="I1176" s="221"/>
      <c r="J1176" s="222"/>
      <c r="K1176" s="223"/>
      <c r="L1176" s="10"/>
      <c r="M1176" s="5"/>
    </row>
    <row r="1177" spans="1:13" ht="26.4">
      <c r="A1177" s="5"/>
      <c r="B1177" s="9"/>
      <c r="C1177" s="265" t="s">
        <v>1465</v>
      </c>
      <c r="D1177" s="266"/>
      <c r="E1177" s="266"/>
      <c r="F1177" s="266"/>
      <c r="G1177" s="267" t="s">
        <v>202</v>
      </c>
      <c r="H1177" s="277" t="s">
        <v>166</v>
      </c>
      <c r="I1177" s="278">
        <v>9.5</v>
      </c>
      <c r="J1177" s="227"/>
      <c r="K1177" s="139">
        <f t="shared" ref="K1177:K1178" si="309">J1177*I1177</f>
        <v>0</v>
      </c>
      <c r="L1177" s="10"/>
      <c r="M1177" s="5"/>
    </row>
    <row r="1178" spans="1:13" ht="16.2" thickBot="1">
      <c r="A1178" s="5"/>
      <c r="B1178" s="9"/>
      <c r="C1178" s="265"/>
      <c r="D1178" s="266"/>
      <c r="E1178" s="266"/>
      <c r="F1178" s="266"/>
      <c r="G1178" s="267" t="s">
        <v>203</v>
      </c>
      <c r="H1178" s="277" t="s">
        <v>204</v>
      </c>
      <c r="I1178" s="278">
        <v>301.2</v>
      </c>
      <c r="J1178" s="227"/>
      <c r="K1178" s="139">
        <f t="shared" si="309"/>
        <v>0</v>
      </c>
      <c r="L1178" s="10"/>
      <c r="M1178" s="5"/>
    </row>
    <row r="1179" spans="1:13" ht="30" customHeight="1" thickBot="1">
      <c r="A1179" s="5"/>
      <c r="B1179" s="9"/>
      <c r="C1179" s="219">
        <v>30.3</v>
      </c>
      <c r="D1179" s="220"/>
      <c r="E1179" s="220"/>
      <c r="F1179" s="220"/>
      <c r="G1179" s="220" t="s">
        <v>765</v>
      </c>
      <c r="H1179" s="220"/>
      <c r="I1179" s="221"/>
      <c r="J1179" s="222"/>
      <c r="K1179" s="223"/>
      <c r="L1179" s="10"/>
      <c r="M1179" s="5"/>
    </row>
    <row r="1180" spans="1:13" ht="15.6">
      <c r="A1180" s="5"/>
      <c r="B1180" s="9"/>
      <c r="C1180" s="265" t="s">
        <v>1466</v>
      </c>
      <c r="D1180" s="266"/>
      <c r="E1180" s="266"/>
      <c r="F1180" s="266"/>
      <c r="G1180" s="267" t="s">
        <v>297</v>
      </c>
      <c r="H1180" s="277" t="s">
        <v>158</v>
      </c>
      <c r="I1180" s="278">
        <v>12.3</v>
      </c>
      <c r="J1180" s="227"/>
      <c r="K1180" s="139">
        <f t="shared" ref="K1180:K1183" si="310">J1180*I1180</f>
        <v>0</v>
      </c>
      <c r="L1180" s="10"/>
      <c r="M1180" s="5"/>
    </row>
    <row r="1181" spans="1:13" ht="15.6">
      <c r="A1181" s="5"/>
      <c r="B1181" s="9"/>
      <c r="C1181" s="265" t="s">
        <v>1467</v>
      </c>
      <c r="D1181" s="266"/>
      <c r="E1181" s="266"/>
      <c r="F1181" s="266"/>
      <c r="G1181" s="267" t="s">
        <v>1468</v>
      </c>
      <c r="H1181" s="277" t="s">
        <v>166</v>
      </c>
      <c r="I1181" s="278">
        <v>0.6</v>
      </c>
      <c r="J1181" s="227"/>
      <c r="K1181" s="139">
        <f t="shared" si="310"/>
        <v>0</v>
      </c>
      <c r="L1181" s="10"/>
      <c r="M1181" s="5"/>
    </row>
    <row r="1182" spans="1:13" ht="15.6">
      <c r="A1182" s="5"/>
      <c r="B1182" s="9"/>
      <c r="C1182" s="265" t="s">
        <v>1469</v>
      </c>
      <c r="D1182" s="266"/>
      <c r="E1182" s="266"/>
      <c r="F1182" s="266"/>
      <c r="G1182" s="267" t="s">
        <v>840</v>
      </c>
      <c r="H1182" s="277" t="s">
        <v>166</v>
      </c>
      <c r="I1182" s="278">
        <v>4.3</v>
      </c>
      <c r="J1182" s="227"/>
      <c r="K1182" s="139">
        <f t="shared" si="310"/>
        <v>0</v>
      </c>
      <c r="L1182" s="10"/>
      <c r="M1182" s="5"/>
    </row>
    <row r="1183" spans="1:13" ht="16.2" thickBot="1">
      <c r="A1183" s="5"/>
      <c r="B1183" s="9"/>
      <c r="C1183" s="265" t="s">
        <v>1470</v>
      </c>
      <c r="D1183" s="266"/>
      <c r="E1183" s="266"/>
      <c r="F1183" s="266"/>
      <c r="G1183" s="267" t="s">
        <v>700</v>
      </c>
      <c r="H1183" s="277" t="s">
        <v>166</v>
      </c>
      <c r="I1183" s="278">
        <v>0.9</v>
      </c>
      <c r="J1183" s="227"/>
      <c r="K1183" s="139">
        <f t="shared" si="310"/>
        <v>0</v>
      </c>
      <c r="L1183" s="10"/>
      <c r="M1183" s="5"/>
    </row>
    <row r="1184" spans="1:13" ht="30" customHeight="1" thickBot="1">
      <c r="A1184" s="5"/>
      <c r="B1184" s="9"/>
      <c r="C1184" s="219">
        <v>30.4</v>
      </c>
      <c r="D1184" s="220"/>
      <c r="E1184" s="220"/>
      <c r="F1184" s="220"/>
      <c r="G1184" s="220" t="s">
        <v>778</v>
      </c>
      <c r="H1184" s="220"/>
      <c r="I1184" s="221"/>
      <c r="J1184" s="222"/>
      <c r="K1184" s="223"/>
      <c r="L1184" s="10"/>
      <c r="M1184" s="5"/>
    </row>
    <row r="1185" spans="1:13" ht="15.6">
      <c r="A1185" s="5"/>
      <c r="B1185" s="9"/>
      <c r="C1185" s="265" t="s">
        <v>1471</v>
      </c>
      <c r="D1185" s="266"/>
      <c r="E1185" s="266"/>
      <c r="F1185" s="266"/>
      <c r="G1185" s="267" t="s">
        <v>780</v>
      </c>
      <c r="H1185" s="277" t="s">
        <v>302</v>
      </c>
      <c r="I1185" s="278">
        <v>425.7</v>
      </c>
      <c r="J1185" s="227"/>
      <c r="K1185" s="139">
        <f t="shared" ref="K1185:K1186" si="311">J1185*I1185</f>
        <v>0</v>
      </c>
      <c r="L1185" s="10"/>
      <c r="M1185" s="5"/>
    </row>
    <row r="1186" spans="1:13" ht="16.2" thickBot="1">
      <c r="A1186" s="5"/>
      <c r="B1186" s="9"/>
      <c r="C1186" s="265"/>
      <c r="D1186" s="266"/>
      <c r="E1186" s="266"/>
      <c r="F1186" s="266"/>
      <c r="G1186" s="267" t="s">
        <v>785</v>
      </c>
      <c r="H1186" s="277" t="s">
        <v>158</v>
      </c>
      <c r="I1186" s="278">
        <v>9.1</v>
      </c>
      <c r="J1186" s="227"/>
      <c r="K1186" s="139">
        <f t="shared" si="311"/>
        <v>0</v>
      </c>
      <c r="L1186" s="10"/>
      <c r="M1186" s="5"/>
    </row>
    <row r="1187" spans="1:13" ht="30" customHeight="1" thickBot="1">
      <c r="A1187" s="5"/>
      <c r="B1187" s="9"/>
      <c r="C1187" s="219"/>
      <c r="D1187" s="220"/>
      <c r="E1187" s="220"/>
      <c r="F1187" s="220"/>
      <c r="G1187" s="220" t="s">
        <v>1472</v>
      </c>
      <c r="H1187" s="220"/>
      <c r="I1187" s="221"/>
      <c r="J1187" s="222"/>
      <c r="K1187" s="223"/>
      <c r="L1187" s="10"/>
      <c r="M1187" s="5"/>
    </row>
    <row r="1188" spans="1:13" ht="30" customHeight="1" thickBot="1">
      <c r="A1188" s="5"/>
      <c r="B1188" s="9"/>
      <c r="C1188" s="219">
        <v>30.5</v>
      </c>
      <c r="D1188" s="220"/>
      <c r="E1188" s="220"/>
      <c r="F1188" s="220"/>
      <c r="G1188" s="220" t="s">
        <v>756</v>
      </c>
      <c r="H1188" s="220"/>
      <c r="I1188" s="221"/>
      <c r="J1188" s="222"/>
      <c r="K1188" s="223"/>
      <c r="L1188" s="10"/>
      <c r="M1188" s="5"/>
    </row>
    <row r="1189" spans="1:13" ht="27" thickBot="1">
      <c r="A1189" s="5"/>
      <c r="B1189" s="9"/>
      <c r="C1189" s="265" t="s">
        <v>1473</v>
      </c>
      <c r="D1189" s="266"/>
      <c r="E1189" s="266"/>
      <c r="F1189" s="266"/>
      <c r="G1189" s="267" t="s">
        <v>165</v>
      </c>
      <c r="H1189" s="277" t="s">
        <v>166</v>
      </c>
      <c r="I1189" s="278">
        <v>8.9</v>
      </c>
      <c r="J1189" s="227"/>
      <c r="K1189" s="139">
        <f t="shared" ref="K1189" si="312">J1189*I1189</f>
        <v>0</v>
      </c>
      <c r="L1189" s="10"/>
      <c r="M1189" s="5"/>
    </row>
    <row r="1190" spans="1:13" ht="30" customHeight="1" thickBot="1">
      <c r="A1190" s="5"/>
      <c r="B1190" s="9"/>
      <c r="C1190" s="219">
        <v>30.6</v>
      </c>
      <c r="D1190" s="220"/>
      <c r="E1190" s="220"/>
      <c r="F1190" s="220"/>
      <c r="G1190" s="220" t="s">
        <v>758</v>
      </c>
      <c r="H1190" s="220"/>
      <c r="I1190" s="221"/>
      <c r="J1190" s="222"/>
      <c r="K1190" s="223"/>
      <c r="L1190" s="10"/>
      <c r="M1190" s="5"/>
    </row>
    <row r="1191" spans="1:13" ht="26.4">
      <c r="A1191" s="5"/>
      <c r="B1191" s="9"/>
      <c r="C1191" s="265" t="s">
        <v>1474</v>
      </c>
      <c r="D1191" s="266"/>
      <c r="E1191" s="266"/>
      <c r="F1191" s="266"/>
      <c r="G1191" s="267" t="s">
        <v>202</v>
      </c>
      <c r="H1191" s="277" t="s">
        <v>166</v>
      </c>
      <c r="I1191" s="278">
        <v>10.3</v>
      </c>
      <c r="J1191" s="227"/>
      <c r="K1191" s="139">
        <f t="shared" ref="K1191:K1192" si="313">J1191*I1191</f>
        <v>0</v>
      </c>
      <c r="L1191" s="10"/>
      <c r="M1191" s="5"/>
    </row>
    <row r="1192" spans="1:13" ht="16.2" thickBot="1">
      <c r="A1192" s="5"/>
      <c r="B1192" s="9"/>
      <c r="C1192" s="265"/>
      <c r="D1192" s="266"/>
      <c r="E1192" s="266"/>
      <c r="F1192" s="266"/>
      <c r="G1192" s="267" t="s">
        <v>203</v>
      </c>
      <c r="H1192" s="277" t="s">
        <v>204</v>
      </c>
      <c r="I1192" s="278">
        <v>326.5</v>
      </c>
      <c r="J1192" s="227"/>
      <c r="K1192" s="139">
        <f t="shared" si="313"/>
        <v>0</v>
      </c>
      <c r="L1192" s="10"/>
      <c r="M1192" s="5"/>
    </row>
    <row r="1193" spans="1:13" ht="30" customHeight="1" thickBot="1">
      <c r="A1193" s="5"/>
      <c r="B1193" s="9"/>
      <c r="C1193" s="219">
        <v>30.7</v>
      </c>
      <c r="D1193" s="220"/>
      <c r="E1193" s="220"/>
      <c r="F1193" s="220"/>
      <c r="G1193" s="220" t="s">
        <v>765</v>
      </c>
      <c r="H1193" s="220"/>
      <c r="I1193" s="221"/>
      <c r="J1193" s="222"/>
      <c r="K1193" s="223"/>
      <c r="L1193" s="10"/>
      <c r="M1193" s="5"/>
    </row>
    <row r="1194" spans="1:13" ht="25.8" customHeight="1">
      <c r="A1194" s="5"/>
      <c r="B1194" s="9"/>
      <c r="C1194" s="265" t="s">
        <v>1475</v>
      </c>
      <c r="D1194" s="266"/>
      <c r="E1194" s="266"/>
      <c r="F1194" s="266"/>
      <c r="G1194" s="267" t="s">
        <v>297</v>
      </c>
      <c r="H1194" s="277" t="s">
        <v>158</v>
      </c>
      <c r="I1194" s="278">
        <v>17.899999999999999</v>
      </c>
      <c r="J1194" s="227"/>
      <c r="K1194" s="139">
        <f t="shared" ref="K1194:K1200" si="314">J1194*I1194</f>
        <v>0</v>
      </c>
      <c r="L1194" s="10"/>
      <c r="M1194" s="5"/>
    </row>
    <row r="1195" spans="1:13" ht="25.8" customHeight="1">
      <c r="A1195" s="5"/>
      <c r="B1195" s="9"/>
      <c r="C1195" s="265" t="s">
        <v>1476</v>
      </c>
      <c r="D1195" s="266"/>
      <c r="E1195" s="266"/>
      <c r="F1195" s="266"/>
      <c r="G1195" s="267" t="s">
        <v>696</v>
      </c>
      <c r="H1195" s="307" t="s">
        <v>166</v>
      </c>
      <c r="I1195" s="308">
        <v>0.8</v>
      </c>
      <c r="J1195" s="306"/>
      <c r="K1195" s="139">
        <f t="shared" si="314"/>
        <v>0</v>
      </c>
      <c r="L1195" s="10"/>
      <c r="M1195" s="5"/>
    </row>
    <row r="1196" spans="1:13" ht="25.8" customHeight="1">
      <c r="A1196" s="5"/>
      <c r="B1196" s="9"/>
      <c r="C1196" s="265" t="s">
        <v>1477</v>
      </c>
      <c r="D1196" s="266"/>
      <c r="E1196" s="266"/>
      <c r="F1196" s="266"/>
      <c r="G1196" s="267" t="s">
        <v>840</v>
      </c>
      <c r="H1196" s="307" t="s">
        <v>166</v>
      </c>
      <c r="I1196" s="308">
        <v>7.1</v>
      </c>
      <c r="J1196" s="306"/>
      <c r="K1196" s="139">
        <f t="shared" si="314"/>
        <v>0</v>
      </c>
      <c r="L1196" s="10"/>
      <c r="M1196" s="5"/>
    </row>
    <row r="1197" spans="1:13" ht="25.8" customHeight="1">
      <c r="A1197" s="5"/>
      <c r="B1197" s="9"/>
      <c r="C1197" s="265" t="s">
        <v>1478</v>
      </c>
      <c r="D1197" s="266"/>
      <c r="E1197" s="266"/>
      <c r="F1197" s="266"/>
      <c r="G1197" s="267" t="s">
        <v>1479</v>
      </c>
      <c r="H1197" s="307" t="s">
        <v>166</v>
      </c>
      <c r="I1197" s="308">
        <v>0.4</v>
      </c>
      <c r="J1197" s="306"/>
      <c r="K1197" s="139">
        <f t="shared" si="314"/>
        <v>0</v>
      </c>
      <c r="L1197" s="10"/>
      <c r="M1197" s="5"/>
    </row>
    <row r="1198" spans="1:13" ht="25.8" customHeight="1">
      <c r="A1198" s="5"/>
      <c r="B1198" s="9"/>
      <c r="C1198" s="265" t="s">
        <v>1480</v>
      </c>
      <c r="D1198" s="266"/>
      <c r="E1198" s="266"/>
      <c r="F1198" s="266"/>
      <c r="G1198" s="267" t="s">
        <v>698</v>
      </c>
      <c r="H1198" s="307" t="s">
        <v>166</v>
      </c>
      <c r="I1198" s="308">
        <v>1</v>
      </c>
      <c r="J1198" s="306"/>
      <c r="K1198" s="139">
        <f t="shared" si="314"/>
        <v>0</v>
      </c>
      <c r="L1198" s="10"/>
      <c r="M1198" s="5"/>
    </row>
    <row r="1199" spans="1:13" ht="25.8" customHeight="1">
      <c r="A1199" s="5"/>
      <c r="B1199" s="9"/>
      <c r="C1199" s="265" t="s">
        <v>1481</v>
      </c>
      <c r="D1199" s="266"/>
      <c r="E1199" s="266"/>
      <c r="F1199" s="266"/>
      <c r="G1199" s="267" t="s">
        <v>842</v>
      </c>
      <c r="H1199" s="307" t="s">
        <v>166</v>
      </c>
      <c r="I1199" s="308">
        <v>0.6</v>
      </c>
      <c r="J1199" s="306"/>
      <c r="K1199" s="139">
        <f t="shared" si="314"/>
        <v>0</v>
      </c>
      <c r="L1199" s="10"/>
      <c r="M1199" s="5"/>
    </row>
    <row r="1200" spans="1:13" ht="25.8" customHeight="1" thickBot="1">
      <c r="A1200" s="5"/>
      <c r="B1200" s="9"/>
      <c r="C1200" s="265" t="s">
        <v>1482</v>
      </c>
      <c r="D1200" s="266"/>
      <c r="E1200" s="266"/>
      <c r="F1200" s="266"/>
      <c r="G1200" s="267" t="s">
        <v>700</v>
      </c>
      <c r="H1200" s="307" t="s">
        <v>166</v>
      </c>
      <c r="I1200" s="308">
        <v>0.9</v>
      </c>
      <c r="J1200" s="306"/>
      <c r="K1200" s="139">
        <f t="shared" si="314"/>
        <v>0</v>
      </c>
      <c r="L1200" s="10"/>
      <c r="M1200" s="5"/>
    </row>
    <row r="1201" spans="1:13" ht="30" customHeight="1" thickBot="1">
      <c r="A1201" s="5"/>
      <c r="B1201" s="9"/>
      <c r="C1201" s="219">
        <v>30.8</v>
      </c>
      <c r="D1201" s="220"/>
      <c r="E1201" s="220"/>
      <c r="F1201" s="220"/>
      <c r="G1201" s="220" t="s">
        <v>778</v>
      </c>
      <c r="H1201" s="220"/>
      <c r="I1201" s="221"/>
      <c r="J1201" s="222"/>
      <c r="K1201" s="223"/>
      <c r="L1201" s="10"/>
      <c r="M1201" s="5"/>
    </row>
    <row r="1202" spans="1:13" ht="18" customHeight="1">
      <c r="A1202" s="5"/>
      <c r="B1202" s="9"/>
      <c r="C1202" s="265" t="s">
        <v>1483</v>
      </c>
      <c r="D1202" s="266"/>
      <c r="E1202" s="266"/>
      <c r="F1202" s="266"/>
      <c r="G1202" s="267" t="s">
        <v>780</v>
      </c>
      <c r="H1202" s="277" t="s">
        <v>302</v>
      </c>
      <c r="I1202" s="278">
        <v>960</v>
      </c>
      <c r="J1202" s="227"/>
      <c r="K1202" s="139">
        <f t="shared" ref="K1202" si="315">J1202*I1202</f>
        <v>0</v>
      </c>
      <c r="L1202" s="10"/>
      <c r="M1202" s="5"/>
    </row>
    <row r="1203" spans="1:13" ht="30" customHeight="1" thickBot="1">
      <c r="A1203" s="5"/>
      <c r="B1203" s="9"/>
      <c r="C1203" s="140" t="s">
        <v>18</v>
      </c>
      <c r="D1203" s="159"/>
      <c r="E1203" s="159"/>
      <c r="F1203" s="159"/>
      <c r="G1203" s="162"/>
      <c r="H1203" s="161"/>
      <c r="I1203" s="249"/>
      <c r="J1203" s="143"/>
      <c r="K1203" s="345">
        <f>SUM(K1173:K1202)</f>
        <v>0</v>
      </c>
      <c r="L1203" s="10"/>
      <c r="M1203" s="5"/>
    </row>
    <row r="1204" spans="1:13" ht="30" customHeight="1" thickBot="1">
      <c r="A1204" s="5"/>
      <c r="B1204" s="9"/>
      <c r="C1204" s="132"/>
      <c r="D1204" s="133"/>
      <c r="E1204" s="133"/>
      <c r="F1204" s="133"/>
      <c r="G1204" s="133" t="s">
        <v>1484</v>
      </c>
      <c r="H1204" s="133"/>
      <c r="I1204" s="133"/>
      <c r="J1204" s="133"/>
      <c r="K1204" s="134"/>
      <c r="L1204" s="10"/>
      <c r="M1204" s="5"/>
    </row>
    <row r="1205" spans="1:13" ht="30" customHeight="1" thickBot="1">
      <c r="A1205" s="5"/>
      <c r="B1205" s="9"/>
      <c r="C1205" s="219"/>
      <c r="D1205" s="220"/>
      <c r="E1205" s="220"/>
      <c r="F1205" s="220"/>
      <c r="G1205" s="220" t="s">
        <v>685</v>
      </c>
      <c r="H1205" s="220"/>
      <c r="I1205" s="221"/>
      <c r="J1205" s="222"/>
      <c r="K1205" s="223"/>
      <c r="L1205" s="10"/>
      <c r="M1205" s="5"/>
    </row>
    <row r="1206" spans="1:13" ht="16.2" thickBot="1">
      <c r="A1206" s="5"/>
      <c r="B1206" s="9"/>
      <c r="C1206" s="265"/>
      <c r="D1206" s="266"/>
      <c r="E1206" s="266"/>
      <c r="F1206" s="266"/>
      <c r="G1206" s="267" t="s">
        <v>151</v>
      </c>
      <c r="H1206" s="277" t="s">
        <v>158</v>
      </c>
      <c r="I1206" s="278">
        <v>129.6</v>
      </c>
      <c r="J1206" s="227"/>
      <c r="K1206" s="139">
        <f t="shared" ref="K1206" si="316">J1206*I1206</f>
        <v>0</v>
      </c>
      <c r="L1206" s="10"/>
      <c r="M1206" s="5"/>
    </row>
    <row r="1207" spans="1:13" ht="30" customHeight="1" thickBot="1">
      <c r="A1207" s="5"/>
      <c r="B1207" s="9"/>
      <c r="C1207" s="219">
        <v>31.1</v>
      </c>
      <c r="D1207" s="220"/>
      <c r="E1207" s="220"/>
      <c r="F1207" s="220"/>
      <c r="G1207" s="220" t="s">
        <v>756</v>
      </c>
      <c r="H1207" s="220"/>
      <c r="I1207" s="221"/>
      <c r="J1207" s="222"/>
      <c r="K1207" s="223"/>
      <c r="L1207" s="10"/>
      <c r="M1207" s="5"/>
    </row>
    <row r="1208" spans="1:13" ht="26.4">
      <c r="A1208" s="5"/>
      <c r="B1208" s="9"/>
      <c r="C1208" s="265" t="s">
        <v>1485</v>
      </c>
      <c r="D1208" s="266"/>
      <c r="E1208" s="266"/>
      <c r="F1208" s="266"/>
      <c r="G1208" s="267" t="s">
        <v>167</v>
      </c>
      <c r="H1208" s="277" t="s">
        <v>166</v>
      </c>
      <c r="I1208" s="278">
        <v>640</v>
      </c>
      <c r="J1208" s="227"/>
      <c r="K1208" s="139">
        <f t="shared" ref="K1208:K1210" si="317">J1208*I1208</f>
        <v>0</v>
      </c>
      <c r="L1208" s="10"/>
      <c r="M1208" s="5"/>
    </row>
    <row r="1209" spans="1:13" ht="26.4">
      <c r="A1209" s="5"/>
      <c r="B1209" s="9"/>
      <c r="C1209" s="265"/>
      <c r="D1209" s="266"/>
      <c r="E1209" s="266"/>
      <c r="F1209" s="266"/>
      <c r="G1209" s="267" t="s">
        <v>168</v>
      </c>
      <c r="H1209" s="277" t="s">
        <v>169</v>
      </c>
      <c r="I1209" s="278">
        <v>23046</v>
      </c>
      <c r="J1209" s="227"/>
      <c r="K1209" s="139">
        <f t="shared" si="317"/>
        <v>0</v>
      </c>
      <c r="L1209" s="10"/>
      <c r="M1209" s="5"/>
    </row>
    <row r="1210" spans="1:13" ht="16.2" thickBot="1">
      <c r="A1210" s="5"/>
      <c r="B1210" s="9"/>
      <c r="C1210" s="265"/>
      <c r="D1210" s="266"/>
      <c r="E1210" s="266"/>
      <c r="F1210" s="266"/>
      <c r="G1210" s="267" t="s">
        <v>170</v>
      </c>
      <c r="H1210" s="277" t="s">
        <v>166</v>
      </c>
      <c r="I1210" s="278">
        <v>640</v>
      </c>
      <c r="J1210" s="227"/>
      <c r="K1210" s="139">
        <f t="shared" si="317"/>
        <v>0</v>
      </c>
      <c r="L1210" s="10"/>
      <c r="M1210" s="5"/>
    </row>
    <row r="1211" spans="1:13" ht="30" customHeight="1" thickBot="1">
      <c r="A1211" s="5"/>
      <c r="B1211" s="9"/>
      <c r="C1211" s="219">
        <v>31.2</v>
      </c>
      <c r="D1211" s="220"/>
      <c r="E1211" s="220"/>
      <c r="F1211" s="220"/>
      <c r="G1211" s="220" t="s">
        <v>758</v>
      </c>
      <c r="H1211" s="220"/>
      <c r="I1211" s="221"/>
      <c r="J1211" s="222"/>
      <c r="K1211" s="223"/>
      <c r="L1211" s="10"/>
      <c r="M1211" s="5"/>
    </row>
    <row r="1212" spans="1:13" ht="26.4">
      <c r="A1212" s="5"/>
      <c r="B1212" s="9"/>
      <c r="C1212" s="265" t="s">
        <v>1486</v>
      </c>
      <c r="D1212" s="266"/>
      <c r="E1212" s="266"/>
      <c r="F1212" s="266"/>
      <c r="G1212" s="267" t="s">
        <v>202</v>
      </c>
      <c r="H1212" s="277" t="s">
        <v>166</v>
      </c>
      <c r="I1212" s="278">
        <v>578.6</v>
      </c>
      <c r="J1212" s="227"/>
      <c r="K1212" s="139">
        <f t="shared" ref="K1212:K1213" si="318">J1212*I1212</f>
        <v>0</v>
      </c>
      <c r="L1212" s="10"/>
      <c r="M1212" s="5"/>
    </row>
    <row r="1213" spans="1:13" ht="16.2" thickBot="1">
      <c r="A1213" s="5"/>
      <c r="B1213" s="9"/>
      <c r="C1213" s="265"/>
      <c r="D1213" s="266"/>
      <c r="E1213" s="266"/>
      <c r="F1213" s="266"/>
      <c r="G1213" s="267" t="s">
        <v>203</v>
      </c>
      <c r="H1213" s="277" t="s">
        <v>204</v>
      </c>
      <c r="I1213" s="278">
        <v>19961.7</v>
      </c>
      <c r="J1213" s="227"/>
      <c r="K1213" s="139">
        <f t="shared" si="318"/>
        <v>0</v>
      </c>
      <c r="L1213" s="10"/>
      <c r="M1213" s="5"/>
    </row>
    <row r="1214" spans="1:13" ht="30" customHeight="1" thickBot="1">
      <c r="A1214" s="5"/>
      <c r="B1214" s="9"/>
      <c r="C1214" s="219">
        <v>31.3</v>
      </c>
      <c r="D1214" s="220"/>
      <c r="E1214" s="220"/>
      <c r="F1214" s="220"/>
      <c r="G1214" s="220" t="s">
        <v>765</v>
      </c>
      <c r="H1214" s="220"/>
      <c r="I1214" s="221"/>
      <c r="J1214" s="222"/>
      <c r="K1214" s="223"/>
      <c r="L1214" s="10"/>
      <c r="M1214" s="5"/>
    </row>
    <row r="1215" spans="1:13" ht="15.6">
      <c r="A1215" s="5"/>
      <c r="B1215" s="9"/>
      <c r="C1215" s="265" t="s">
        <v>1487</v>
      </c>
      <c r="D1215" s="266"/>
      <c r="E1215" s="266"/>
      <c r="F1215" s="266"/>
      <c r="G1215" s="267" t="s">
        <v>297</v>
      </c>
      <c r="H1215" s="277" t="s">
        <v>158</v>
      </c>
      <c r="I1215" s="278">
        <v>129.6</v>
      </c>
      <c r="J1215" s="227"/>
      <c r="K1215" s="139">
        <f t="shared" ref="K1215:K1220" si="319">J1215*I1215</f>
        <v>0</v>
      </c>
      <c r="L1215" s="10"/>
      <c r="M1215" s="5"/>
    </row>
    <row r="1216" spans="1:13" ht="15.6">
      <c r="A1216" s="5"/>
      <c r="B1216" s="9"/>
      <c r="C1216" s="265" t="s">
        <v>1488</v>
      </c>
      <c r="D1216" s="266"/>
      <c r="E1216" s="266"/>
      <c r="F1216" s="266"/>
      <c r="G1216" s="267" t="s">
        <v>696</v>
      </c>
      <c r="H1216" s="277" t="s">
        <v>166</v>
      </c>
      <c r="I1216" s="278">
        <v>7.1</v>
      </c>
      <c r="J1216" s="227"/>
      <c r="K1216" s="139">
        <f t="shared" si="319"/>
        <v>0</v>
      </c>
      <c r="L1216" s="10"/>
      <c r="M1216" s="5"/>
    </row>
    <row r="1217" spans="1:13" ht="15.6">
      <c r="A1217" s="5"/>
      <c r="B1217" s="9"/>
      <c r="C1217" s="265" t="s">
        <v>1489</v>
      </c>
      <c r="D1217" s="266"/>
      <c r="E1217" s="266"/>
      <c r="F1217" s="266"/>
      <c r="G1217" s="267" t="s">
        <v>840</v>
      </c>
      <c r="H1217" s="277" t="s">
        <v>166</v>
      </c>
      <c r="I1217" s="278">
        <v>50.8</v>
      </c>
      <c r="J1217" s="227"/>
      <c r="K1217" s="139">
        <f t="shared" si="319"/>
        <v>0</v>
      </c>
      <c r="L1217" s="10"/>
      <c r="M1217" s="5"/>
    </row>
    <row r="1218" spans="1:13" ht="15.6">
      <c r="A1218" s="5"/>
      <c r="B1218" s="9"/>
      <c r="C1218" s="265" t="s">
        <v>1490</v>
      </c>
      <c r="D1218" s="266"/>
      <c r="E1218" s="266"/>
      <c r="F1218" s="266"/>
      <c r="G1218" s="267" t="s">
        <v>1352</v>
      </c>
      <c r="H1218" s="277" t="s">
        <v>166</v>
      </c>
      <c r="I1218" s="278">
        <v>5.75</v>
      </c>
      <c r="J1218" s="227"/>
      <c r="K1218" s="139">
        <f t="shared" si="319"/>
        <v>0</v>
      </c>
      <c r="L1218" s="10"/>
      <c r="M1218" s="5"/>
    </row>
    <row r="1219" spans="1:13" ht="15.6">
      <c r="A1219" s="5"/>
      <c r="B1219" s="9"/>
      <c r="C1219" s="265" t="s">
        <v>1491</v>
      </c>
      <c r="D1219" s="266"/>
      <c r="E1219" s="266"/>
      <c r="F1219" s="266"/>
      <c r="G1219" s="267" t="s">
        <v>698</v>
      </c>
      <c r="H1219" s="277" t="s">
        <v>166</v>
      </c>
      <c r="I1219" s="278">
        <v>14.5</v>
      </c>
      <c r="J1219" s="227"/>
      <c r="K1219" s="139">
        <f t="shared" si="319"/>
        <v>0</v>
      </c>
      <c r="L1219" s="10"/>
      <c r="M1219" s="5"/>
    </row>
    <row r="1220" spans="1:13" ht="27" thickBot="1">
      <c r="A1220" s="5"/>
      <c r="B1220" s="9"/>
      <c r="C1220" s="265" t="s">
        <v>1492</v>
      </c>
      <c r="D1220" s="266"/>
      <c r="E1220" s="266"/>
      <c r="F1220" s="266"/>
      <c r="G1220" s="267" t="s">
        <v>777</v>
      </c>
      <c r="H1220" s="277" t="s">
        <v>152</v>
      </c>
      <c r="I1220" s="278">
        <v>4</v>
      </c>
      <c r="J1220" s="227"/>
      <c r="K1220" s="139">
        <f t="shared" si="319"/>
        <v>0</v>
      </c>
      <c r="L1220" s="10"/>
      <c r="M1220" s="5"/>
    </row>
    <row r="1221" spans="1:13" ht="30" customHeight="1" thickBot="1">
      <c r="A1221" s="5"/>
      <c r="B1221" s="9"/>
      <c r="C1221" s="219">
        <v>31.4</v>
      </c>
      <c r="D1221" s="220"/>
      <c r="E1221" s="220"/>
      <c r="F1221" s="220"/>
      <c r="G1221" s="220" t="s">
        <v>778</v>
      </c>
      <c r="H1221" s="220"/>
      <c r="I1221" s="221"/>
      <c r="J1221" s="222"/>
      <c r="K1221" s="223"/>
      <c r="L1221" s="10"/>
      <c r="M1221" s="5"/>
    </row>
    <row r="1222" spans="1:13" ht="16.2" thickBot="1">
      <c r="A1222" s="5"/>
      <c r="B1222" s="9"/>
      <c r="C1222" s="265" t="s">
        <v>1493</v>
      </c>
      <c r="D1222" s="266"/>
      <c r="E1222" s="266"/>
      <c r="F1222" s="266"/>
      <c r="G1222" s="267" t="s">
        <v>780</v>
      </c>
      <c r="H1222" s="277" t="s">
        <v>302</v>
      </c>
      <c r="I1222" s="278">
        <v>9874</v>
      </c>
      <c r="J1222" s="227"/>
      <c r="K1222" s="139">
        <f t="shared" ref="K1222" si="320">J1222*I1222</f>
        <v>0</v>
      </c>
      <c r="L1222" s="10"/>
      <c r="M1222" s="5"/>
    </row>
    <row r="1223" spans="1:13" ht="30" customHeight="1" thickBot="1">
      <c r="A1223" s="5"/>
      <c r="B1223" s="9"/>
      <c r="C1223" s="219">
        <v>31.5</v>
      </c>
      <c r="D1223" s="220"/>
      <c r="E1223" s="220"/>
      <c r="F1223" s="220"/>
      <c r="G1223" s="220" t="s">
        <v>1494</v>
      </c>
      <c r="H1223" s="220"/>
      <c r="I1223" s="221"/>
      <c r="J1223" s="222"/>
      <c r="K1223" s="223"/>
      <c r="L1223" s="10"/>
      <c r="M1223" s="5"/>
    </row>
    <row r="1224" spans="1:13" ht="26.4">
      <c r="A1224" s="5"/>
      <c r="B1224" s="9"/>
      <c r="C1224" s="265" t="s">
        <v>1495</v>
      </c>
      <c r="D1224" s="266"/>
      <c r="E1224" s="266"/>
      <c r="F1224" s="266"/>
      <c r="G1224" s="267" t="s">
        <v>1496</v>
      </c>
      <c r="H1224" s="277" t="s">
        <v>158</v>
      </c>
      <c r="I1224" s="278">
        <v>183.4</v>
      </c>
      <c r="J1224" s="227"/>
      <c r="K1224" s="139">
        <f t="shared" ref="K1224:K1225" si="321">J1224*I1224</f>
        <v>0</v>
      </c>
      <c r="L1224" s="10"/>
      <c r="M1224" s="5"/>
    </row>
    <row r="1225" spans="1:13" ht="16.2" thickBot="1">
      <c r="A1225" s="5"/>
      <c r="B1225" s="9"/>
      <c r="C1225" s="265" t="s">
        <v>1497</v>
      </c>
      <c r="D1225" s="266"/>
      <c r="E1225" s="266"/>
      <c r="F1225" s="266"/>
      <c r="G1225" s="267" t="s">
        <v>790</v>
      </c>
      <c r="H1225" s="277" t="s">
        <v>158</v>
      </c>
      <c r="I1225" s="278">
        <v>129.6</v>
      </c>
      <c r="J1225" s="227"/>
      <c r="K1225" s="139">
        <f t="shared" si="321"/>
        <v>0</v>
      </c>
      <c r="L1225" s="10"/>
      <c r="M1225" s="5"/>
    </row>
    <row r="1226" spans="1:13" ht="30" customHeight="1" thickBot="1">
      <c r="A1226" s="5"/>
      <c r="B1226" s="9"/>
      <c r="C1226" s="219">
        <v>31.6</v>
      </c>
      <c r="D1226" s="220"/>
      <c r="E1226" s="220"/>
      <c r="F1226" s="220"/>
      <c r="G1226" s="220" t="s">
        <v>781</v>
      </c>
      <c r="H1226" s="220"/>
      <c r="I1226" s="221"/>
      <c r="J1226" s="222"/>
      <c r="K1226" s="223"/>
      <c r="L1226" s="10"/>
      <c r="M1226" s="5"/>
    </row>
    <row r="1227" spans="1:13" ht="25.8" customHeight="1">
      <c r="A1227" s="5"/>
      <c r="B1227" s="9"/>
      <c r="C1227" s="265" t="s">
        <v>1498</v>
      </c>
      <c r="D1227" s="266"/>
      <c r="E1227" s="266"/>
      <c r="F1227" s="266"/>
      <c r="G1227" s="267" t="s">
        <v>783</v>
      </c>
      <c r="H1227" s="277" t="s">
        <v>158</v>
      </c>
      <c r="I1227" s="278">
        <v>209.6</v>
      </c>
      <c r="J1227" s="227"/>
      <c r="K1227" s="139">
        <f t="shared" ref="K1227:K1229" si="322">J1227*I1227</f>
        <v>0</v>
      </c>
      <c r="L1227" s="10"/>
      <c r="M1227" s="5"/>
    </row>
    <row r="1228" spans="1:13" ht="25.8" customHeight="1">
      <c r="A1228" s="5"/>
      <c r="B1228" s="9"/>
      <c r="C1228" s="265" t="s">
        <v>1499</v>
      </c>
      <c r="D1228" s="266"/>
      <c r="E1228" s="266"/>
      <c r="F1228" s="266"/>
      <c r="G1228" s="267" t="s">
        <v>785</v>
      </c>
      <c r="H1228" s="307" t="s">
        <v>158</v>
      </c>
      <c r="I1228" s="308">
        <v>13.5</v>
      </c>
      <c r="J1228" s="306"/>
      <c r="K1228" s="139">
        <f t="shared" si="322"/>
        <v>0</v>
      </c>
      <c r="L1228" s="10"/>
      <c r="M1228" s="5"/>
    </row>
    <row r="1229" spans="1:13" ht="25.8" customHeight="1" thickBot="1">
      <c r="A1229" s="5"/>
      <c r="B1229" s="9"/>
      <c r="C1229" s="265" t="s">
        <v>1500</v>
      </c>
      <c r="D1229" s="266"/>
      <c r="E1229" s="266"/>
      <c r="F1229" s="266"/>
      <c r="G1229" s="267" t="s">
        <v>803</v>
      </c>
      <c r="H1229" s="307" t="s">
        <v>158</v>
      </c>
      <c r="I1229" s="308">
        <v>25</v>
      </c>
      <c r="J1229" s="306"/>
      <c r="K1229" s="139">
        <f t="shared" si="322"/>
        <v>0</v>
      </c>
      <c r="L1229" s="10"/>
      <c r="M1229" s="5"/>
    </row>
    <row r="1230" spans="1:13" ht="30" customHeight="1" thickBot="1">
      <c r="A1230" s="5"/>
      <c r="B1230" s="9"/>
      <c r="C1230" s="219">
        <v>31.7</v>
      </c>
      <c r="D1230" s="220"/>
      <c r="E1230" s="220"/>
      <c r="F1230" s="220"/>
      <c r="G1230" s="220" t="s">
        <v>791</v>
      </c>
      <c r="H1230" s="220"/>
      <c r="I1230" s="221"/>
      <c r="J1230" s="222"/>
      <c r="K1230" s="223"/>
      <c r="L1230" s="10"/>
      <c r="M1230" s="5"/>
    </row>
    <row r="1231" spans="1:13" ht="25.8" customHeight="1">
      <c r="A1231" s="5"/>
      <c r="B1231" s="9"/>
      <c r="C1231" s="265" t="s">
        <v>1501</v>
      </c>
      <c r="D1231" s="266"/>
      <c r="E1231" s="266"/>
      <c r="F1231" s="266"/>
      <c r="G1231" s="267" t="s">
        <v>1502</v>
      </c>
      <c r="H1231" s="277" t="s">
        <v>147</v>
      </c>
      <c r="I1231" s="278">
        <v>2</v>
      </c>
      <c r="J1231" s="227"/>
      <c r="K1231" s="139">
        <f t="shared" ref="K1231:K1232" si="323">J1231*I1231</f>
        <v>0</v>
      </c>
      <c r="L1231" s="10"/>
      <c r="M1231" s="5"/>
    </row>
    <row r="1232" spans="1:13" ht="25.8" customHeight="1" thickBot="1">
      <c r="A1232" s="5"/>
      <c r="B1232" s="9"/>
      <c r="C1232" s="265" t="s">
        <v>1503</v>
      </c>
      <c r="D1232" s="266"/>
      <c r="E1232" s="266"/>
      <c r="F1232" s="266"/>
      <c r="G1232" s="267" t="s">
        <v>1504</v>
      </c>
      <c r="H1232" s="307" t="s">
        <v>1505</v>
      </c>
      <c r="I1232" s="308">
        <v>6</v>
      </c>
      <c r="J1232" s="306"/>
      <c r="K1232" s="139">
        <f t="shared" si="323"/>
        <v>0</v>
      </c>
      <c r="L1232" s="10"/>
      <c r="M1232" s="5"/>
    </row>
    <row r="1233" spans="1:13" ht="30" customHeight="1" thickBot="1">
      <c r="A1233" s="5"/>
      <c r="B1233" s="9"/>
      <c r="C1233" s="219">
        <v>31.8</v>
      </c>
      <c r="D1233" s="220"/>
      <c r="E1233" s="220"/>
      <c r="F1233" s="220"/>
      <c r="G1233" s="220" t="s">
        <v>797</v>
      </c>
      <c r="H1233" s="220"/>
      <c r="I1233" s="221"/>
      <c r="J1233" s="222"/>
      <c r="K1233" s="223"/>
      <c r="L1233" s="10"/>
      <c r="M1233" s="5"/>
    </row>
    <row r="1234" spans="1:13" ht="25.8" customHeight="1">
      <c r="A1234" s="5"/>
      <c r="B1234" s="9"/>
      <c r="C1234" s="265" t="s">
        <v>1506</v>
      </c>
      <c r="D1234" s="266"/>
      <c r="E1234" s="266"/>
      <c r="F1234" s="266"/>
      <c r="G1234" s="267" t="s">
        <v>799</v>
      </c>
      <c r="H1234" s="277" t="s">
        <v>158</v>
      </c>
      <c r="I1234" s="278">
        <v>209.6</v>
      </c>
      <c r="J1234" s="227"/>
      <c r="K1234" s="139">
        <f t="shared" ref="K1234:K1237" si="324">J1234*I1234</f>
        <v>0</v>
      </c>
      <c r="L1234" s="10"/>
      <c r="M1234" s="5"/>
    </row>
    <row r="1235" spans="1:13" ht="25.8" customHeight="1">
      <c r="A1235" s="5"/>
      <c r="B1235" s="9"/>
      <c r="C1235" s="265" t="s">
        <v>1507</v>
      </c>
      <c r="D1235" s="266"/>
      <c r="E1235" s="266"/>
      <c r="F1235" s="266"/>
      <c r="G1235" s="267" t="s">
        <v>801</v>
      </c>
      <c r="H1235" s="307" t="s">
        <v>158</v>
      </c>
      <c r="I1235" s="308">
        <v>129.6</v>
      </c>
      <c r="J1235" s="306"/>
      <c r="K1235" s="139">
        <f t="shared" si="324"/>
        <v>0</v>
      </c>
      <c r="L1235" s="10"/>
      <c r="M1235" s="5"/>
    </row>
    <row r="1236" spans="1:13" ht="25.8" customHeight="1">
      <c r="A1236" s="5"/>
      <c r="B1236" s="9"/>
      <c r="C1236" s="265" t="s">
        <v>1508</v>
      </c>
      <c r="D1236" s="266"/>
      <c r="E1236" s="266"/>
      <c r="F1236" s="266"/>
      <c r="G1236" s="267" t="s">
        <v>1509</v>
      </c>
      <c r="H1236" s="307" t="s">
        <v>158</v>
      </c>
      <c r="I1236" s="308">
        <v>129.6</v>
      </c>
      <c r="J1236" s="306"/>
      <c r="K1236" s="139">
        <f t="shared" si="324"/>
        <v>0</v>
      </c>
      <c r="L1236" s="10"/>
      <c r="M1236" s="5"/>
    </row>
    <row r="1237" spans="1:13" ht="18" customHeight="1">
      <c r="A1237" s="5"/>
      <c r="B1237" s="9"/>
      <c r="C1237" s="265" t="s">
        <v>1510</v>
      </c>
      <c r="D1237" s="266"/>
      <c r="E1237" s="266"/>
      <c r="F1237" s="266"/>
      <c r="G1237" s="267" t="s">
        <v>803</v>
      </c>
      <c r="H1237" s="277" t="s">
        <v>158</v>
      </c>
      <c r="I1237" s="278">
        <v>25</v>
      </c>
      <c r="J1237" s="227"/>
      <c r="K1237" s="139">
        <f t="shared" si="324"/>
        <v>0</v>
      </c>
      <c r="L1237" s="10"/>
      <c r="M1237" s="5"/>
    </row>
    <row r="1238" spans="1:13" ht="30" customHeight="1" thickBot="1">
      <c r="A1238" s="5"/>
      <c r="B1238" s="9"/>
      <c r="C1238" s="140" t="s">
        <v>18</v>
      </c>
      <c r="D1238" s="159"/>
      <c r="E1238" s="159"/>
      <c r="F1238" s="159"/>
      <c r="G1238" s="162"/>
      <c r="H1238" s="161"/>
      <c r="I1238" s="249"/>
      <c r="J1238" s="143"/>
      <c r="K1238" s="345">
        <f>SUM(K1206:K1237)</f>
        <v>0</v>
      </c>
      <c r="L1238" s="10"/>
      <c r="M1238" s="5"/>
    </row>
    <row r="1239" spans="1:13" ht="30" customHeight="1" thickBot="1">
      <c r="A1239" s="5"/>
      <c r="B1239" s="9"/>
      <c r="C1239" s="132"/>
      <c r="D1239" s="133"/>
      <c r="E1239" s="133"/>
      <c r="F1239" s="133"/>
      <c r="G1239" s="133" t="s">
        <v>1511</v>
      </c>
      <c r="H1239" s="133"/>
      <c r="I1239" s="133"/>
      <c r="J1239" s="133"/>
      <c r="K1239" s="134"/>
      <c r="L1239" s="10"/>
      <c r="M1239" s="5"/>
    </row>
    <row r="1240" spans="1:13" ht="30" customHeight="1" thickBot="1">
      <c r="A1240" s="5"/>
      <c r="B1240" s="9"/>
      <c r="C1240" s="219"/>
      <c r="D1240" s="220"/>
      <c r="E1240" s="220"/>
      <c r="F1240" s="220"/>
      <c r="G1240" s="220" t="s">
        <v>93</v>
      </c>
      <c r="H1240" s="220"/>
      <c r="I1240" s="221"/>
      <c r="J1240" s="222"/>
      <c r="K1240" s="223"/>
      <c r="L1240" s="10"/>
      <c r="M1240" s="5"/>
    </row>
    <row r="1241" spans="1:13" ht="16.2" thickBot="1">
      <c r="A1241" s="5"/>
      <c r="B1241" s="9"/>
      <c r="C1241" s="265"/>
      <c r="D1241" s="266"/>
      <c r="E1241" s="266"/>
      <c r="F1241" s="266"/>
      <c r="G1241" s="267" t="s">
        <v>151</v>
      </c>
      <c r="H1241" s="277" t="s">
        <v>158</v>
      </c>
      <c r="I1241" s="278">
        <v>17.600000000000001</v>
      </c>
      <c r="J1241" s="227"/>
      <c r="K1241" s="139">
        <f t="shared" ref="K1241" si="325">J1241*I1241</f>
        <v>0</v>
      </c>
      <c r="L1241" s="10"/>
      <c r="M1241" s="5"/>
    </row>
    <row r="1242" spans="1:13" ht="30" customHeight="1" thickBot="1">
      <c r="A1242" s="5"/>
      <c r="B1242" s="9"/>
      <c r="C1242" s="219">
        <v>32.1</v>
      </c>
      <c r="D1242" s="220"/>
      <c r="E1242" s="220"/>
      <c r="F1242" s="220"/>
      <c r="G1242" s="220" t="s">
        <v>756</v>
      </c>
      <c r="H1242" s="220"/>
      <c r="I1242" s="221"/>
      <c r="J1242" s="222"/>
      <c r="K1242" s="223"/>
      <c r="L1242" s="10"/>
      <c r="M1242" s="5"/>
    </row>
    <row r="1243" spans="1:13" ht="26.4">
      <c r="A1243" s="5"/>
      <c r="B1243" s="9"/>
      <c r="C1243" s="265" t="s">
        <v>1512</v>
      </c>
      <c r="D1243" s="266"/>
      <c r="E1243" s="266"/>
      <c r="F1243" s="266"/>
      <c r="G1243" s="267" t="s">
        <v>165</v>
      </c>
      <c r="H1243" s="277" t="s">
        <v>166</v>
      </c>
      <c r="I1243" s="278">
        <v>195.4</v>
      </c>
      <c r="J1243" s="227"/>
      <c r="K1243" s="139">
        <f t="shared" ref="K1243:K1245" si="326">J1243*I1243</f>
        <v>0</v>
      </c>
      <c r="L1243" s="10"/>
      <c r="M1243" s="5"/>
    </row>
    <row r="1244" spans="1:13" ht="26.4">
      <c r="A1244" s="5"/>
      <c r="B1244" s="9"/>
      <c r="C1244" s="265"/>
      <c r="D1244" s="266"/>
      <c r="E1244" s="266"/>
      <c r="F1244" s="266"/>
      <c r="G1244" s="267" t="s">
        <v>168</v>
      </c>
      <c r="H1244" s="277" t="s">
        <v>169</v>
      </c>
      <c r="I1244" s="278">
        <v>7036</v>
      </c>
      <c r="J1244" s="227"/>
      <c r="K1244" s="139">
        <f t="shared" si="326"/>
        <v>0</v>
      </c>
      <c r="L1244" s="10"/>
      <c r="M1244" s="5"/>
    </row>
    <row r="1245" spans="1:13" ht="16.2" thickBot="1">
      <c r="A1245" s="5"/>
      <c r="B1245" s="9"/>
      <c r="C1245" s="265"/>
      <c r="D1245" s="266"/>
      <c r="E1245" s="266"/>
      <c r="F1245" s="266"/>
      <c r="G1245" s="267" t="s">
        <v>170</v>
      </c>
      <c r="H1245" s="277" t="s">
        <v>166</v>
      </c>
      <c r="I1245" s="278">
        <v>195.4</v>
      </c>
      <c r="J1245" s="227"/>
      <c r="K1245" s="139">
        <f t="shared" si="326"/>
        <v>0</v>
      </c>
      <c r="L1245" s="10"/>
      <c r="M1245" s="5"/>
    </row>
    <row r="1246" spans="1:13" ht="30" customHeight="1" thickBot="1">
      <c r="A1246" s="5"/>
      <c r="B1246" s="9"/>
      <c r="C1246" s="219" t="s">
        <v>1513</v>
      </c>
      <c r="D1246" s="220"/>
      <c r="E1246" s="220"/>
      <c r="F1246" s="220"/>
      <c r="G1246" s="220" t="s">
        <v>758</v>
      </c>
      <c r="H1246" s="220"/>
      <c r="I1246" s="221"/>
      <c r="J1246" s="222"/>
      <c r="K1246" s="223"/>
      <c r="L1246" s="10"/>
      <c r="M1246" s="5"/>
    </row>
    <row r="1247" spans="1:13" ht="26.4">
      <c r="A1247" s="5"/>
      <c r="B1247" s="9"/>
      <c r="C1247" s="265">
        <v>32.200000000000003</v>
      </c>
      <c r="D1247" s="266"/>
      <c r="E1247" s="266"/>
      <c r="F1247" s="266"/>
      <c r="G1247" s="267" t="s">
        <v>202</v>
      </c>
      <c r="H1247" s="277" t="s">
        <v>166</v>
      </c>
      <c r="I1247" s="278">
        <v>188</v>
      </c>
      <c r="J1247" s="227"/>
      <c r="K1247" s="139">
        <f t="shared" ref="K1247:K1248" si="327">J1247*I1247</f>
        <v>0</v>
      </c>
      <c r="L1247" s="10"/>
      <c r="M1247" s="5"/>
    </row>
    <row r="1248" spans="1:13" ht="16.2" thickBot="1">
      <c r="A1248" s="5"/>
      <c r="B1248" s="9"/>
      <c r="C1248" s="265"/>
      <c r="D1248" s="266"/>
      <c r="E1248" s="266"/>
      <c r="F1248" s="266"/>
      <c r="G1248" s="267" t="s">
        <v>203</v>
      </c>
      <c r="H1248" s="277" t="s">
        <v>204</v>
      </c>
      <c r="I1248" s="278">
        <v>6486</v>
      </c>
      <c r="J1248" s="227"/>
      <c r="K1248" s="139">
        <f t="shared" si="327"/>
        <v>0</v>
      </c>
      <c r="L1248" s="10"/>
      <c r="M1248" s="5"/>
    </row>
    <row r="1249" spans="1:13" ht="30" customHeight="1" thickBot="1">
      <c r="A1249" s="5"/>
      <c r="B1249" s="9"/>
      <c r="C1249" s="219">
        <v>32.299999999999997</v>
      </c>
      <c r="D1249" s="220"/>
      <c r="E1249" s="220"/>
      <c r="F1249" s="220"/>
      <c r="G1249" s="220" t="s">
        <v>765</v>
      </c>
      <c r="H1249" s="220"/>
      <c r="I1249" s="221"/>
      <c r="J1249" s="222"/>
      <c r="K1249" s="223"/>
      <c r="L1249" s="10"/>
      <c r="M1249" s="5"/>
    </row>
    <row r="1250" spans="1:13" ht="15.6">
      <c r="A1250" s="5"/>
      <c r="B1250" s="9"/>
      <c r="C1250" s="265" t="s">
        <v>1514</v>
      </c>
      <c r="D1250" s="266"/>
      <c r="E1250" s="266"/>
      <c r="F1250" s="266"/>
      <c r="G1250" s="267" t="s">
        <v>297</v>
      </c>
      <c r="H1250" s="277" t="s">
        <v>158</v>
      </c>
      <c r="I1250" s="278">
        <v>17.600000000000001</v>
      </c>
      <c r="J1250" s="227"/>
      <c r="K1250" s="139">
        <f t="shared" ref="K1250:K1255" si="328">J1250*I1250</f>
        <v>0</v>
      </c>
      <c r="L1250" s="10"/>
      <c r="M1250" s="5"/>
    </row>
    <row r="1251" spans="1:13" ht="15.6">
      <c r="A1251" s="5"/>
      <c r="B1251" s="9"/>
      <c r="C1251" s="265">
        <v>32.4</v>
      </c>
      <c r="D1251" s="266"/>
      <c r="E1251" s="266"/>
      <c r="F1251" s="266"/>
      <c r="G1251" s="267" t="s">
        <v>827</v>
      </c>
      <c r="H1251" s="277" t="s">
        <v>166</v>
      </c>
      <c r="I1251" s="278">
        <v>1.3</v>
      </c>
      <c r="J1251" s="227"/>
      <c r="K1251" s="139">
        <f t="shared" si="328"/>
        <v>0</v>
      </c>
      <c r="L1251" s="10"/>
      <c r="M1251" s="5"/>
    </row>
    <row r="1252" spans="1:13" ht="15.6">
      <c r="A1252" s="5"/>
      <c r="B1252" s="9"/>
      <c r="C1252" s="265" t="s">
        <v>1515</v>
      </c>
      <c r="D1252" s="266"/>
      <c r="E1252" s="266"/>
      <c r="F1252" s="266"/>
      <c r="G1252" s="267" t="s">
        <v>840</v>
      </c>
      <c r="H1252" s="277" t="s">
        <v>166</v>
      </c>
      <c r="I1252" s="278">
        <v>7.4</v>
      </c>
      <c r="J1252" s="227"/>
      <c r="K1252" s="139">
        <f t="shared" si="328"/>
        <v>0</v>
      </c>
      <c r="L1252" s="10"/>
      <c r="M1252" s="5"/>
    </row>
    <row r="1253" spans="1:13" ht="15.6">
      <c r="A1253" s="5"/>
      <c r="B1253" s="9"/>
      <c r="C1253" s="265">
        <v>32.5</v>
      </c>
      <c r="D1253" s="266"/>
      <c r="E1253" s="266"/>
      <c r="F1253" s="266"/>
      <c r="G1253" s="267" t="s">
        <v>811</v>
      </c>
      <c r="H1253" s="277" t="s">
        <v>166</v>
      </c>
      <c r="I1253" s="278">
        <v>1.1000000000000001</v>
      </c>
      <c r="J1253" s="227"/>
      <c r="K1253" s="139">
        <f t="shared" si="328"/>
        <v>0</v>
      </c>
      <c r="L1253" s="10"/>
      <c r="M1253" s="5"/>
    </row>
    <row r="1254" spans="1:13" ht="15.6">
      <c r="A1254" s="5"/>
      <c r="B1254" s="9"/>
      <c r="C1254" s="265" t="s">
        <v>1516</v>
      </c>
      <c r="D1254" s="266"/>
      <c r="E1254" s="266"/>
      <c r="F1254" s="266"/>
      <c r="G1254" s="267" t="s">
        <v>698</v>
      </c>
      <c r="H1254" s="277" t="s">
        <v>166</v>
      </c>
      <c r="I1254" s="278">
        <v>2.6</v>
      </c>
      <c r="J1254" s="227"/>
      <c r="K1254" s="139">
        <f t="shared" si="328"/>
        <v>0</v>
      </c>
      <c r="L1254" s="10"/>
      <c r="M1254" s="5"/>
    </row>
    <row r="1255" spans="1:13" ht="27" thickBot="1">
      <c r="A1255" s="5"/>
      <c r="B1255" s="9"/>
      <c r="C1255" s="265" t="s">
        <v>1517</v>
      </c>
      <c r="D1255" s="266"/>
      <c r="E1255" s="266"/>
      <c r="F1255" s="266"/>
      <c r="G1255" s="267" t="s">
        <v>777</v>
      </c>
      <c r="H1255" s="277" t="s">
        <v>152</v>
      </c>
      <c r="I1255" s="278">
        <v>3</v>
      </c>
      <c r="J1255" s="227"/>
      <c r="K1255" s="139">
        <f t="shared" si="328"/>
        <v>0</v>
      </c>
      <c r="L1255" s="10"/>
      <c r="M1255" s="5"/>
    </row>
    <row r="1256" spans="1:13" ht="30" customHeight="1" thickBot="1">
      <c r="A1256" s="5"/>
      <c r="B1256" s="9"/>
      <c r="C1256" s="219" t="s">
        <v>1518</v>
      </c>
      <c r="D1256" s="220"/>
      <c r="E1256" s="220"/>
      <c r="F1256" s="220"/>
      <c r="G1256" s="220" t="s">
        <v>778</v>
      </c>
      <c r="H1256" s="220"/>
      <c r="I1256" s="221"/>
      <c r="J1256" s="222"/>
      <c r="K1256" s="223"/>
      <c r="L1256" s="10"/>
      <c r="M1256" s="5"/>
    </row>
    <row r="1257" spans="1:13" ht="16.2" thickBot="1">
      <c r="A1257" s="5"/>
      <c r="B1257" s="9"/>
      <c r="C1257" s="265" t="s">
        <v>1519</v>
      </c>
      <c r="D1257" s="266"/>
      <c r="E1257" s="266"/>
      <c r="F1257" s="266"/>
      <c r="G1257" s="267" t="s">
        <v>780</v>
      </c>
      <c r="H1257" s="277" t="s">
        <v>302</v>
      </c>
      <c r="I1257" s="278">
        <v>1427.8</v>
      </c>
      <c r="J1257" s="227"/>
      <c r="K1257" s="139">
        <f t="shared" ref="K1257" si="329">J1257*I1257</f>
        <v>0</v>
      </c>
      <c r="L1257" s="10"/>
      <c r="M1257" s="5"/>
    </row>
    <row r="1258" spans="1:13" ht="30" customHeight="1" thickBot="1">
      <c r="A1258" s="5"/>
      <c r="B1258" s="9"/>
      <c r="C1258" s="219" t="s">
        <v>1520</v>
      </c>
      <c r="D1258" s="220"/>
      <c r="E1258" s="220"/>
      <c r="F1258" s="220"/>
      <c r="G1258" s="220" t="s">
        <v>1494</v>
      </c>
      <c r="H1258" s="220"/>
      <c r="I1258" s="221"/>
      <c r="J1258" s="222"/>
      <c r="K1258" s="223"/>
      <c r="L1258" s="10"/>
      <c r="M1258" s="5"/>
    </row>
    <row r="1259" spans="1:13" ht="26.4">
      <c r="A1259" s="5"/>
      <c r="B1259" s="9"/>
      <c r="C1259" s="265" t="s">
        <v>1521</v>
      </c>
      <c r="D1259" s="266"/>
      <c r="E1259" s="266"/>
      <c r="F1259" s="266"/>
      <c r="G1259" s="267" t="s">
        <v>1496</v>
      </c>
      <c r="H1259" s="277" t="s">
        <v>158</v>
      </c>
      <c r="I1259" s="278">
        <v>17.600000000000001</v>
      </c>
      <c r="J1259" s="227"/>
      <c r="K1259" s="139">
        <f t="shared" ref="K1259:K1260" si="330">J1259*I1259</f>
        <v>0</v>
      </c>
      <c r="L1259" s="10"/>
      <c r="M1259" s="5"/>
    </row>
    <row r="1260" spans="1:13" ht="30.6" customHeight="1" thickBot="1">
      <c r="A1260" s="5"/>
      <c r="B1260" s="9"/>
      <c r="C1260" s="265">
        <v>32.6</v>
      </c>
      <c r="D1260" s="266"/>
      <c r="E1260" s="266"/>
      <c r="F1260" s="266"/>
      <c r="G1260" s="267" t="s">
        <v>790</v>
      </c>
      <c r="H1260" s="277" t="s">
        <v>158</v>
      </c>
      <c r="I1260" s="278">
        <v>22.1</v>
      </c>
      <c r="J1260" s="227"/>
      <c r="K1260" s="139">
        <f t="shared" si="330"/>
        <v>0</v>
      </c>
      <c r="L1260" s="10"/>
      <c r="M1260" s="5"/>
    </row>
    <row r="1261" spans="1:13" ht="30" customHeight="1" thickBot="1">
      <c r="A1261" s="5"/>
      <c r="B1261" s="9"/>
      <c r="C1261" s="219" t="s">
        <v>1522</v>
      </c>
      <c r="D1261" s="220"/>
      <c r="E1261" s="220"/>
      <c r="F1261" s="220"/>
      <c r="G1261" s="220" t="s">
        <v>781</v>
      </c>
      <c r="H1261" s="220"/>
      <c r="I1261" s="221"/>
      <c r="J1261" s="222"/>
      <c r="K1261" s="223"/>
      <c r="L1261" s="10"/>
      <c r="M1261" s="5"/>
    </row>
    <row r="1262" spans="1:13" ht="25.8" customHeight="1" thickBot="1">
      <c r="A1262" s="5"/>
      <c r="B1262" s="9"/>
      <c r="C1262" s="265">
        <v>32.700000000000003</v>
      </c>
      <c r="D1262" s="266"/>
      <c r="E1262" s="266"/>
      <c r="F1262" s="266"/>
      <c r="G1262" s="267" t="s">
        <v>783</v>
      </c>
      <c r="H1262" s="277" t="s">
        <v>158</v>
      </c>
      <c r="I1262" s="278">
        <v>36</v>
      </c>
      <c r="J1262" s="227"/>
      <c r="K1262" s="139">
        <f t="shared" ref="K1262" si="331">J1262*I1262</f>
        <v>0</v>
      </c>
      <c r="L1262" s="10"/>
      <c r="M1262" s="5"/>
    </row>
    <row r="1263" spans="1:13" ht="30" customHeight="1" thickBot="1">
      <c r="A1263" s="5"/>
      <c r="B1263" s="9"/>
      <c r="C1263" s="219" t="s">
        <v>1523</v>
      </c>
      <c r="D1263" s="220"/>
      <c r="E1263" s="220"/>
      <c r="F1263" s="220"/>
      <c r="G1263" s="220" t="s">
        <v>797</v>
      </c>
      <c r="H1263" s="220"/>
      <c r="I1263" s="221"/>
      <c r="J1263" s="222"/>
      <c r="K1263" s="223"/>
      <c r="L1263" s="10"/>
      <c r="M1263" s="5"/>
    </row>
    <row r="1264" spans="1:13" ht="25.8" customHeight="1">
      <c r="A1264" s="5"/>
      <c r="B1264" s="9"/>
      <c r="C1264" s="265">
        <v>32.9</v>
      </c>
      <c r="D1264" s="266"/>
      <c r="E1264" s="266"/>
      <c r="F1264" s="266"/>
      <c r="G1264" s="267" t="s">
        <v>799</v>
      </c>
      <c r="H1264" s="277" t="s">
        <v>158</v>
      </c>
      <c r="I1264" s="278">
        <v>36</v>
      </c>
      <c r="J1264" s="227"/>
      <c r="K1264" s="139">
        <f t="shared" ref="K1264:K1267" si="332">J1264*I1264</f>
        <v>0</v>
      </c>
      <c r="L1264" s="10"/>
      <c r="M1264" s="5"/>
    </row>
    <row r="1265" spans="1:13" ht="25.8" customHeight="1">
      <c r="A1265" s="5"/>
      <c r="B1265" s="9"/>
      <c r="C1265" s="265" t="s">
        <v>1524</v>
      </c>
      <c r="D1265" s="266"/>
      <c r="E1265" s="266"/>
      <c r="F1265" s="266"/>
      <c r="G1265" s="267" t="s">
        <v>801</v>
      </c>
      <c r="H1265" s="307" t="s">
        <v>158</v>
      </c>
      <c r="I1265" s="308">
        <v>22.1</v>
      </c>
      <c r="J1265" s="306"/>
      <c r="K1265" s="139">
        <f t="shared" si="332"/>
        <v>0</v>
      </c>
      <c r="L1265" s="10"/>
      <c r="M1265" s="5"/>
    </row>
    <row r="1266" spans="1:13" ht="25.8" customHeight="1">
      <c r="A1266" s="5"/>
      <c r="B1266" s="9"/>
      <c r="C1266" s="265" t="s">
        <v>1525</v>
      </c>
      <c r="D1266" s="266"/>
      <c r="E1266" s="266"/>
      <c r="F1266" s="266"/>
      <c r="G1266" s="267" t="s">
        <v>1509</v>
      </c>
      <c r="H1266" s="307" t="s">
        <v>158</v>
      </c>
      <c r="I1266" s="308">
        <v>22.1</v>
      </c>
      <c r="J1266" s="306"/>
      <c r="K1266" s="139">
        <f t="shared" si="332"/>
        <v>0</v>
      </c>
      <c r="L1266" s="10"/>
      <c r="M1266" s="5"/>
    </row>
    <row r="1267" spans="1:13" ht="25.8" customHeight="1" thickBot="1">
      <c r="A1267" s="5"/>
      <c r="B1267" s="9"/>
      <c r="C1267" s="265" t="s">
        <v>1526</v>
      </c>
      <c r="D1267" s="266"/>
      <c r="E1267" s="266"/>
      <c r="F1267" s="266"/>
      <c r="G1267" s="267" t="s">
        <v>803</v>
      </c>
      <c r="H1267" s="307" t="s">
        <v>158</v>
      </c>
      <c r="I1267" s="308">
        <v>35</v>
      </c>
      <c r="J1267" s="306"/>
      <c r="K1267" s="139">
        <f t="shared" si="332"/>
        <v>0</v>
      </c>
      <c r="L1267" s="10"/>
      <c r="M1267" s="5"/>
    </row>
    <row r="1268" spans="1:13" ht="30" customHeight="1" thickBot="1">
      <c r="A1268" s="5"/>
      <c r="B1268" s="9"/>
      <c r="C1268" s="219" t="s">
        <v>1527</v>
      </c>
      <c r="D1268" s="220"/>
      <c r="E1268" s="220"/>
      <c r="F1268" s="220"/>
      <c r="G1268" s="220" t="s">
        <v>1528</v>
      </c>
      <c r="H1268" s="220"/>
      <c r="I1268" s="221"/>
      <c r="J1268" s="222"/>
      <c r="K1268" s="223"/>
      <c r="L1268" s="10"/>
      <c r="M1268" s="5"/>
    </row>
    <row r="1269" spans="1:13" ht="25.8" customHeight="1">
      <c r="A1269" s="5"/>
      <c r="B1269" s="9"/>
      <c r="C1269" s="265" t="s">
        <v>1529</v>
      </c>
      <c r="D1269" s="266"/>
      <c r="E1269" s="266"/>
      <c r="F1269" s="266"/>
      <c r="G1269" s="267" t="s">
        <v>1530</v>
      </c>
      <c r="H1269" s="277" t="s">
        <v>158</v>
      </c>
      <c r="I1269" s="278">
        <v>36</v>
      </c>
      <c r="J1269" s="227"/>
      <c r="K1269" s="139">
        <f t="shared" ref="K1269:K1270" si="333">J1269*I1269</f>
        <v>0</v>
      </c>
      <c r="L1269" s="10"/>
      <c r="M1269" s="5"/>
    </row>
    <row r="1270" spans="1:13" ht="25.8" customHeight="1" thickBot="1">
      <c r="A1270" s="5"/>
      <c r="B1270" s="9"/>
      <c r="C1270" s="265" t="s">
        <v>1531</v>
      </c>
      <c r="D1270" s="266"/>
      <c r="E1270" s="266"/>
      <c r="F1270" s="266"/>
      <c r="G1270" s="267" t="s">
        <v>1532</v>
      </c>
      <c r="H1270" s="307" t="s">
        <v>158</v>
      </c>
      <c r="I1270" s="308">
        <v>36</v>
      </c>
      <c r="J1270" s="306"/>
      <c r="K1270" s="139">
        <f t="shared" si="333"/>
        <v>0</v>
      </c>
      <c r="L1270" s="10"/>
      <c r="M1270" s="5"/>
    </row>
    <row r="1271" spans="1:13" ht="30" customHeight="1" thickBot="1">
      <c r="A1271" s="5"/>
      <c r="B1271" s="9"/>
      <c r="C1271" s="219" t="s">
        <v>1533</v>
      </c>
      <c r="D1271" s="220"/>
      <c r="E1271" s="220"/>
      <c r="F1271" s="220"/>
      <c r="G1271" s="220" t="s">
        <v>791</v>
      </c>
      <c r="H1271" s="220"/>
      <c r="I1271" s="221"/>
      <c r="J1271" s="222"/>
      <c r="K1271" s="223"/>
      <c r="L1271" s="10"/>
      <c r="M1271" s="5"/>
    </row>
    <row r="1272" spans="1:13" ht="25.8" customHeight="1">
      <c r="A1272" s="5"/>
      <c r="B1272" s="9"/>
      <c r="C1272" s="265">
        <v>32.130000000000003</v>
      </c>
      <c r="D1272" s="266"/>
      <c r="E1272" s="266"/>
      <c r="F1272" s="266"/>
      <c r="G1272" s="267" t="s">
        <v>793</v>
      </c>
      <c r="H1272" s="277" t="s">
        <v>147</v>
      </c>
      <c r="I1272" s="278">
        <v>1</v>
      </c>
      <c r="J1272" s="227"/>
      <c r="K1272" s="139">
        <f t="shared" ref="K1272" si="334">J1272*I1272</f>
        <v>0</v>
      </c>
      <c r="L1272" s="10"/>
      <c r="M1272" s="5"/>
    </row>
    <row r="1273" spans="1:13" ht="30" customHeight="1" thickBot="1">
      <c r="A1273" s="5"/>
      <c r="B1273" s="9"/>
      <c r="C1273" s="140" t="s">
        <v>18</v>
      </c>
      <c r="D1273" s="159"/>
      <c r="E1273" s="159"/>
      <c r="F1273" s="159"/>
      <c r="G1273" s="162"/>
      <c r="H1273" s="161"/>
      <c r="I1273" s="249"/>
      <c r="J1273" s="143"/>
      <c r="K1273" s="345">
        <f>SUM(K1241:K1272)</f>
        <v>0</v>
      </c>
      <c r="L1273" s="10"/>
      <c r="M1273" s="5"/>
    </row>
    <row r="1274" spans="1:13" ht="30" customHeight="1" thickBot="1">
      <c r="A1274" s="5"/>
      <c r="B1274" s="9"/>
      <c r="C1274" s="132"/>
      <c r="D1274" s="133"/>
      <c r="E1274" s="133"/>
      <c r="F1274" s="133"/>
      <c r="G1274" s="133" t="s">
        <v>1534</v>
      </c>
      <c r="H1274" s="133"/>
      <c r="I1274" s="133"/>
      <c r="J1274" s="133"/>
      <c r="K1274" s="134"/>
      <c r="L1274" s="10"/>
      <c r="M1274" s="5"/>
    </row>
    <row r="1275" spans="1:13" ht="30" customHeight="1" thickBot="1">
      <c r="A1275" s="5"/>
      <c r="B1275" s="9"/>
      <c r="C1275" s="219">
        <v>33.299999999999997</v>
      </c>
      <c r="D1275" s="220"/>
      <c r="E1275" s="220"/>
      <c r="F1275" s="220"/>
      <c r="G1275" s="220" t="s">
        <v>765</v>
      </c>
      <c r="H1275" s="220"/>
      <c r="I1275" s="221"/>
      <c r="J1275" s="222"/>
      <c r="K1275" s="223"/>
      <c r="L1275" s="10"/>
      <c r="M1275" s="5"/>
    </row>
    <row r="1276" spans="1:13" ht="15.6">
      <c r="A1276" s="5"/>
      <c r="B1276" s="9"/>
      <c r="C1276" s="265" t="s">
        <v>1535</v>
      </c>
      <c r="D1276" s="266"/>
      <c r="E1276" s="266"/>
      <c r="F1276" s="266"/>
      <c r="G1276" s="267" t="s">
        <v>696</v>
      </c>
      <c r="H1276" s="277" t="s">
        <v>166</v>
      </c>
      <c r="I1276" s="278">
        <v>10.1</v>
      </c>
      <c r="J1276" s="227"/>
      <c r="K1276" s="139">
        <f t="shared" ref="K1276:K1279" si="335">J1276*I1276</f>
        <v>0</v>
      </c>
      <c r="L1276" s="10"/>
      <c r="M1276" s="5"/>
    </row>
    <row r="1277" spans="1:13" ht="15.6">
      <c r="A1277" s="5"/>
      <c r="B1277" s="9"/>
      <c r="C1277" s="265" t="s">
        <v>1536</v>
      </c>
      <c r="D1277" s="266"/>
      <c r="E1277" s="266"/>
      <c r="F1277" s="266"/>
      <c r="G1277" s="267" t="s">
        <v>1352</v>
      </c>
      <c r="H1277" s="277" t="s">
        <v>166</v>
      </c>
      <c r="I1277" s="278">
        <v>10.9</v>
      </c>
      <c r="J1277" s="227"/>
      <c r="K1277" s="139">
        <f t="shared" si="335"/>
        <v>0</v>
      </c>
      <c r="L1277" s="10"/>
      <c r="M1277" s="5"/>
    </row>
    <row r="1278" spans="1:13" ht="15.6">
      <c r="A1278" s="5"/>
      <c r="B1278" s="9"/>
      <c r="C1278" s="265" t="s">
        <v>1537</v>
      </c>
      <c r="D1278" s="266"/>
      <c r="E1278" s="266"/>
      <c r="F1278" s="266"/>
      <c r="G1278" s="267" t="s">
        <v>698</v>
      </c>
      <c r="H1278" s="277" t="s">
        <v>166</v>
      </c>
      <c r="I1278" s="278">
        <v>7.2</v>
      </c>
      <c r="J1278" s="227"/>
      <c r="K1278" s="139">
        <f t="shared" si="335"/>
        <v>0</v>
      </c>
      <c r="L1278" s="10"/>
      <c r="M1278" s="5"/>
    </row>
    <row r="1279" spans="1:13" ht="27" thickBot="1">
      <c r="A1279" s="5"/>
      <c r="B1279" s="9"/>
      <c r="C1279" s="265" t="s">
        <v>1538</v>
      </c>
      <c r="D1279" s="266"/>
      <c r="E1279" s="266"/>
      <c r="F1279" s="266"/>
      <c r="G1279" s="267" t="s">
        <v>777</v>
      </c>
      <c r="H1279" s="277" t="s">
        <v>152</v>
      </c>
      <c r="I1279" s="278">
        <v>8</v>
      </c>
      <c r="J1279" s="227"/>
      <c r="K1279" s="139">
        <f t="shared" si="335"/>
        <v>0</v>
      </c>
      <c r="L1279" s="10"/>
      <c r="M1279" s="5"/>
    </row>
    <row r="1280" spans="1:13" ht="30" customHeight="1" thickBot="1">
      <c r="A1280" s="5"/>
      <c r="B1280" s="9"/>
      <c r="C1280" s="219">
        <v>33.6</v>
      </c>
      <c r="D1280" s="220"/>
      <c r="E1280" s="220"/>
      <c r="F1280" s="220"/>
      <c r="G1280" s="220" t="s">
        <v>778</v>
      </c>
      <c r="H1280" s="220"/>
      <c r="I1280" s="221"/>
      <c r="J1280" s="222"/>
      <c r="K1280" s="223"/>
      <c r="L1280" s="10"/>
      <c r="M1280" s="5"/>
    </row>
    <row r="1281" spans="1:13" ht="16.2" thickBot="1">
      <c r="A1281" s="5"/>
      <c r="B1281" s="9"/>
      <c r="C1281" s="265" t="s">
        <v>1539</v>
      </c>
      <c r="D1281" s="266"/>
      <c r="E1281" s="266"/>
      <c r="F1281" s="266"/>
      <c r="G1281" s="267" t="s">
        <v>780</v>
      </c>
      <c r="H1281" s="277" t="s">
        <v>302</v>
      </c>
      <c r="I1281" s="278">
        <v>3618.8</v>
      </c>
      <c r="J1281" s="227"/>
      <c r="K1281" s="139">
        <f t="shared" ref="K1281" si="336">J1281*I1281</f>
        <v>0</v>
      </c>
      <c r="L1281" s="10"/>
      <c r="M1281" s="5"/>
    </row>
    <row r="1282" spans="1:13" ht="30" customHeight="1" thickBot="1">
      <c r="A1282" s="5"/>
      <c r="B1282" s="9"/>
      <c r="C1282" s="219">
        <v>33.700000000000003</v>
      </c>
      <c r="D1282" s="220"/>
      <c r="E1282" s="220"/>
      <c r="F1282" s="220"/>
      <c r="G1282" s="220" t="s">
        <v>1494</v>
      </c>
      <c r="H1282" s="220"/>
      <c r="I1282" s="221"/>
      <c r="J1282" s="222"/>
      <c r="K1282" s="223"/>
      <c r="L1282" s="10"/>
      <c r="M1282" s="5"/>
    </row>
    <row r="1283" spans="1:13" ht="26.4">
      <c r="A1283" s="5"/>
      <c r="B1283" s="9"/>
      <c r="C1283" s="265" t="s">
        <v>1540</v>
      </c>
      <c r="D1283" s="266"/>
      <c r="E1283" s="266"/>
      <c r="F1283" s="266"/>
      <c r="G1283" s="267" t="s">
        <v>1496</v>
      </c>
      <c r="H1283" s="277" t="s">
        <v>158</v>
      </c>
      <c r="I1283" s="278">
        <v>60.8</v>
      </c>
      <c r="J1283" s="227"/>
      <c r="K1283" s="139">
        <f t="shared" ref="K1283:K1284" si="337">J1283*I1283</f>
        <v>0</v>
      </c>
      <c r="L1283" s="10"/>
      <c r="M1283" s="5"/>
    </row>
    <row r="1284" spans="1:13" ht="36.6" customHeight="1" thickBot="1">
      <c r="A1284" s="5"/>
      <c r="B1284" s="9"/>
      <c r="C1284" s="265" t="s">
        <v>1540</v>
      </c>
      <c r="D1284" s="266"/>
      <c r="E1284" s="266"/>
      <c r="F1284" s="266"/>
      <c r="G1284" s="267" t="s">
        <v>790</v>
      </c>
      <c r="H1284" s="277" t="s">
        <v>158</v>
      </c>
      <c r="I1284" s="278">
        <v>63</v>
      </c>
      <c r="J1284" s="227"/>
      <c r="K1284" s="139">
        <f t="shared" si="337"/>
        <v>0</v>
      </c>
      <c r="L1284" s="10"/>
      <c r="M1284" s="5"/>
    </row>
    <row r="1285" spans="1:13" ht="30" customHeight="1" thickBot="1">
      <c r="A1285" s="5"/>
      <c r="B1285" s="9"/>
      <c r="C1285" s="219">
        <v>33.799999999999997</v>
      </c>
      <c r="D1285" s="220"/>
      <c r="E1285" s="220"/>
      <c r="F1285" s="220"/>
      <c r="G1285" s="220" t="s">
        <v>781</v>
      </c>
      <c r="H1285" s="220"/>
      <c r="I1285" s="221"/>
      <c r="J1285" s="222"/>
      <c r="K1285" s="223"/>
      <c r="L1285" s="10"/>
      <c r="M1285" s="5"/>
    </row>
    <row r="1286" spans="1:13" ht="15.6">
      <c r="A1286" s="5"/>
      <c r="B1286" s="9"/>
      <c r="C1286" s="265" t="s">
        <v>1541</v>
      </c>
      <c r="D1286" s="266"/>
      <c r="E1286" s="266"/>
      <c r="F1286" s="266"/>
      <c r="G1286" s="267" t="s">
        <v>783</v>
      </c>
      <c r="H1286" s="277" t="s">
        <v>158</v>
      </c>
      <c r="I1286" s="278">
        <v>185.3</v>
      </c>
      <c r="J1286" s="227"/>
      <c r="K1286" s="139">
        <f t="shared" ref="K1286:K1289" si="338">J1286*I1286</f>
        <v>0</v>
      </c>
      <c r="L1286" s="10"/>
      <c r="M1286" s="5"/>
    </row>
    <row r="1287" spans="1:13" ht="15.6">
      <c r="A1287" s="5"/>
      <c r="B1287" s="9"/>
      <c r="C1287" s="265" t="s">
        <v>1542</v>
      </c>
      <c r="D1287" s="266"/>
      <c r="E1287" s="266"/>
      <c r="F1287" s="266"/>
      <c r="G1287" s="267" t="s">
        <v>803</v>
      </c>
      <c r="H1287" s="277" t="s">
        <v>158</v>
      </c>
      <c r="I1287" s="278">
        <v>101.1</v>
      </c>
      <c r="J1287" s="227"/>
      <c r="K1287" s="139">
        <f t="shared" si="338"/>
        <v>0</v>
      </c>
      <c r="L1287" s="10"/>
      <c r="M1287" s="5"/>
    </row>
    <row r="1288" spans="1:13" ht="15.6">
      <c r="A1288" s="5"/>
      <c r="B1288" s="9"/>
      <c r="C1288" s="265" t="s">
        <v>1543</v>
      </c>
      <c r="D1288" s="266"/>
      <c r="E1288" s="266"/>
      <c r="F1288" s="266"/>
      <c r="G1288" s="267" t="s">
        <v>1530</v>
      </c>
      <c r="H1288" s="277" t="s">
        <v>158</v>
      </c>
      <c r="I1288" s="278">
        <v>238.5</v>
      </c>
      <c r="J1288" s="227"/>
      <c r="K1288" s="139">
        <f t="shared" si="338"/>
        <v>0</v>
      </c>
      <c r="L1288" s="10"/>
      <c r="M1288" s="5"/>
    </row>
    <row r="1289" spans="1:13" ht="27" thickBot="1">
      <c r="A1289" s="5"/>
      <c r="B1289" s="9"/>
      <c r="C1289" s="265" t="s">
        <v>1544</v>
      </c>
      <c r="D1289" s="266"/>
      <c r="E1289" s="266"/>
      <c r="F1289" s="266"/>
      <c r="G1289" s="267" t="s">
        <v>1532</v>
      </c>
      <c r="H1289" s="277" t="s">
        <v>158</v>
      </c>
      <c r="I1289" s="278">
        <v>238.5</v>
      </c>
      <c r="J1289" s="227"/>
      <c r="K1289" s="139">
        <f t="shared" si="338"/>
        <v>0</v>
      </c>
      <c r="L1289" s="10"/>
      <c r="M1289" s="5"/>
    </row>
    <row r="1290" spans="1:13" ht="30" customHeight="1" thickBot="1">
      <c r="A1290" s="5"/>
      <c r="B1290" s="9"/>
      <c r="C1290" s="219">
        <v>33.9</v>
      </c>
      <c r="D1290" s="220"/>
      <c r="E1290" s="220"/>
      <c r="F1290" s="220"/>
      <c r="G1290" s="220" t="s">
        <v>791</v>
      </c>
      <c r="H1290" s="220"/>
      <c r="I1290" s="221"/>
      <c r="J1290" s="222"/>
      <c r="K1290" s="223"/>
      <c r="L1290" s="10"/>
      <c r="M1290" s="5"/>
    </row>
    <row r="1291" spans="1:13" ht="26.4">
      <c r="A1291" s="5"/>
      <c r="B1291" s="9"/>
      <c r="C1291" s="265" t="s">
        <v>1545</v>
      </c>
      <c r="D1291" s="266"/>
      <c r="E1291" s="266"/>
      <c r="F1291" s="266"/>
      <c r="G1291" s="267" t="s">
        <v>793</v>
      </c>
      <c r="H1291" s="277" t="s">
        <v>147</v>
      </c>
      <c r="I1291" s="278">
        <v>1</v>
      </c>
      <c r="J1291" s="227"/>
      <c r="K1291" s="139">
        <f t="shared" ref="K1291:K1292" si="339">J1291*I1291</f>
        <v>0</v>
      </c>
      <c r="L1291" s="10"/>
      <c r="M1291" s="5"/>
    </row>
    <row r="1292" spans="1:13" ht="30.6" customHeight="1" thickBot="1">
      <c r="A1292" s="5"/>
      <c r="B1292" s="9"/>
      <c r="C1292" s="265" t="s">
        <v>1546</v>
      </c>
      <c r="D1292" s="266"/>
      <c r="E1292" s="266"/>
      <c r="F1292" s="266"/>
      <c r="G1292" s="267" t="s">
        <v>1547</v>
      </c>
      <c r="H1292" s="277" t="s">
        <v>1505</v>
      </c>
      <c r="I1292" s="278">
        <v>5.7</v>
      </c>
      <c r="J1292" s="227"/>
      <c r="K1292" s="139">
        <f t="shared" si="339"/>
        <v>0</v>
      </c>
      <c r="L1292" s="10"/>
      <c r="M1292" s="5"/>
    </row>
    <row r="1293" spans="1:13" ht="30" customHeight="1" thickBot="1">
      <c r="A1293" s="5"/>
      <c r="B1293" s="9"/>
      <c r="C1293" s="219" t="s">
        <v>1548</v>
      </c>
      <c r="D1293" s="220"/>
      <c r="E1293" s="220"/>
      <c r="F1293" s="220"/>
      <c r="G1293" s="220" t="s">
        <v>797</v>
      </c>
      <c r="H1293" s="220"/>
      <c r="I1293" s="221"/>
      <c r="J1293" s="222"/>
      <c r="K1293" s="223"/>
      <c r="L1293" s="10"/>
      <c r="M1293" s="5"/>
    </row>
    <row r="1294" spans="1:13" ht="15.6">
      <c r="A1294" s="5"/>
      <c r="B1294" s="9"/>
      <c r="C1294" s="265" t="s">
        <v>1549</v>
      </c>
      <c r="D1294" s="266"/>
      <c r="E1294" s="266"/>
      <c r="F1294" s="266"/>
      <c r="G1294" s="267" t="s">
        <v>799</v>
      </c>
      <c r="H1294" s="277" t="s">
        <v>158</v>
      </c>
      <c r="I1294" s="278">
        <v>132.1</v>
      </c>
      <c r="J1294" s="227"/>
      <c r="K1294" s="139">
        <f t="shared" ref="K1294:K1296" si="340">J1294*I1294</f>
        <v>0</v>
      </c>
      <c r="L1294" s="10"/>
      <c r="M1294" s="5"/>
    </row>
    <row r="1295" spans="1:13" ht="26.4">
      <c r="A1295" s="5"/>
      <c r="B1295" s="9"/>
      <c r="C1295" s="265" t="s">
        <v>1550</v>
      </c>
      <c r="D1295" s="266"/>
      <c r="E1295" s="266"/>
      <c r="F1295" s="266"/>
      <c r="G1295" s="267" t="s">
        <v>801</v>
      </c>
      <c r="H1295" s="277" t="s">
        <v>158</v>
      </c>
      <c r="I1295" s="278">
        <v>63</v>
      </c>
      <c r="J1295" s="227"/>
      <c r="K1295" s="139">
        <f t="shared" si="340"/>
        <v>0</v>
      </c>
      <c r="L1295" s="10"/>
      <c r="M1295" s="5"/>
    </row>
    <row r="1296" spans="1:13" ht="30.6" customHeight="1">
      <c r="A1296" s="5"/>
      <c r="B1296" s="9"/>
      <c r="C1296" s="265" t="s">
        <v>1551</v>
      </c>
      <c r="D1296" s="266"/>
      <c r="E1296" s="266"/>
      <c r="F1296" s="266"/>
      <c r="G1296" s="267" t="s">
        <v>1509</v>
      </c>
      <c r="H1296" s="277" t="s">
        <v>158</v>
      </c>
      <c r="I1296" s="278">
        <v>63</v>
      </c>
      <c r="J1296" s="227"/>
      <c r="K1296" s="139">
        <f t="shared" si="340"/>
        <v>0</v>
      </c>
      <c r="L1296" s="10"/>
      <c r="M1296" s="5"/>
    </row>
    <row r="1297" spans="1:13" ht="30" customHeight="1" thickBot="1">
      <c r="A1297" s="5"/>
      <c r="B1297" s="9"/>
      <c r="C1297" s="140" t="s">
        <v>18</v>
      </c>
      <c r="D1297" s="159"/>
      <c r="E1297" s="159"/>
      <c r="F1297" s="159"/>
      <c r="G1297" s="162"/>
      <c r="H1297" s="161"/>
      <c r="I1297" s="249"/>
      <c r="J1297" s="143"/>
      <c r="K1297" s="345">
        <f>SUM(K1276:K1296)</f>
        <v>0</v>
      </c>
      <c r="L1297" s="10"/>
      <c r="M1297" s="5"/>
    </row>
    <row r="1298" spans="1:13" ht="30" customHeight="1" thickBot="1">
      <c r="A1298" s="5"/>
      <c r="B1298" s="9"/>
      <c r="C1298" s="132"/>
      <c r="D1298" s="133"/>
      <c r="E1298" s="133"/>
      <c r="F1298" s="133"/>
      <c r="G1298" s="133" t="s">
        <v>1552</v>
      </c>
      <c r="H1298" s="133"/>
      <c r="I1298" s="133"/>
      <c r="J1298" s="133"/>
      <c r="K1298" s="134"/>
      <c r="L1298" s="10"/>
      <c r="M1298" s="5"/>
    </row>
    <row r="1299" spans="1:13" ht="30" customHeight="1" thickBot="1">
      <c r="A1299" s="5"/>
      <c r="B1299" s="9"/>
      <c r="C1299" s="219">
        <v>35.1</v>
      </c>
      <c r="D1299" s="220"/>
      <c r="E1299" s="220"/>
      <c r="F1299" s="220"/>
      <c r="G1299" s="220" t="s">
        <v>93</v>
      </c>
      <c r="H1299" s="220"/>
      <c r="I1299" s="221"/>
      <c r="J1299" s="222"/>
      <c r="K1299" s="223"/>
      <c r="L1299" s="10"/>
      <c r="M1299" s="5"/>
    </row>
    <row r="1300" spans="1:13" ht="16.2" thickBot="1">
      <c r="A1300" s="5"/>
      <c r="B1300" s="9"/>
      <c r="C1300" s="265" t="s">
        <v>1553</v>
      </c>
      <c r="D1300" s="266"/>
      <c r="E1300" s="266"/>
      <c r="F1300" s="266"/>
      <c r="G1300" s="267" t="s">
        <v>151</v>
      </c>
      <c r="H1300" s="277" t="s">
        <v>158</v>
      </c>
      <c r="I1300" s="278">
        <v>50</v>
      </c>
      <c r="J1300" s="227"/>
      <c r="K1300" s="139">
        <f t="shared" ref="K1300" si="341">J1300*I1300</f>
        <v>0</v>
      </c>
      <c r="L1300" s="10"/>
      <c r="M1300" s="5"/>
    </row>
    <row r="1301" spans="1:13" ht="30" customHeight="1" thickBot="1">
      <c r="A1301" s="5"/>
      <c r="B1301" s="9"/>
      <c r="C1301" s="219">
        <v>35.200000000000003</v>
      </c>
      <c r="D1301" s="220"/>
      <c r="E1301" s="220"/>
      <c r="F1301" s="220"/>
      <c r="G1301" s="220" t="s">
        <v>293</v>
      </c>
      <c r="H1301" s="220"/>
      <c r="I1301" s="221"/>
      <c r="J1301" s="222"/>
      <c r="K1301" s="223"/>
      <c r="L1301" s="10"/>
      <c r="M1301" s="5"/>
    </row>
    <row r="1302" spans="1:13" ht="26.4">
      <c r="A1302" s="5"/>
      <c r="B1302" s="9"/>
      <c r="C1302" s="265" t="s">
        <v>1554</v>
      </c>
      <c r="D1302" s="266"/>
      <c r="E1302" s="266"/>
      <c r="F1302" s="266"/>
      <c r="G1302" s="267" t="s">
        <v>167</v>
      </c>
      <c r="H1302" s="277" t="s">
        <v>166</v>
      </c>
      <c r="I1302" s="278">
        <v>201</v>
      </c>
      <c r="J1302" s="227"/>
      <c r="K1302" s="139">
        <f t="shared" ref="K1302:K1304" si="342">J1302*I1302</f>
        <v>0</v>
      </c>
      <c r="L1302" s="10"/>
      <c r="M1302" s="5"/>
    </row>
    <row r="1303" spans="1:13" ht="26.4">
      <c r="A1303" s="5"/>
      <c r="B1303" s="9"/>
      <c r="C1303" s="265"/>
      <c r="D1303" s="266"/>
      <c r="E1303" s="266"/>
      <c r="F1303" s="266"/>
      <c r="G1303" s="267" t="s">
        <v>168</v>
      </c>
      <c r="H1303" s="277" t="s">
        <v>169</v>
      </c>
      <c r="I1303" s="278">
        <v>5568</v>
      </c>
      <c r="J1303" s="227"/>
      <c r="K1303" s="139">
        <f t="shared" si="342"/>
        <v>0</v>
      </c>
      <c r="L1303" s="10"/>
      <c r="M1303" s="5"/>
    </row>
    <row r="1304" spans="1:13" ht="16.2" thickBot="1">
      <c r="A1304" s="5"/>
      <c r="B1304" s="9"/>
      <c r="C1304" s="265"/>
      <c r="D1304" s="266"/>
      <c r="E1304" s="266"/>
      <c r="F1304" s="266"/>
      <c r="G1304" s="267" t="s">
        <v>170</v>
      </c>
      <c r="H1304" s="277" t="s">
        <v>166</v>
      </c>
      <c r="I1304" s="278">
        <v>201</v>
      </c>
      <c r="J1304" s="227"/>
      <c r="K1304" s="139">
        <f t="shared" si="342"/>
        <v>0</v>
      </c>
      <c r="L1304" s="10"/>
      <c r="M1304" s="5"/>
    </row>
    <row r="1305" spans="1:13" ht="30" customHeight="1" thickBot="1">
      <c r="A1305" s="5"/>
      <c r="B1305" s="9"/>
      <c r="C1305" s="219">
        <v>35.299999999999997</v>
      </c>
      <c r="D1305" s="220"/>
      <c r="E1305" s="220"/>
      <c r="F1305" s="220"/>
      <c r="G1305" s="220" t="s">
        <v>864</v>
      </c>
      <c r="H1305" s="220"/>
      <c r="I1305" s="221"/>
      <c r="J1305" s="222"/>
      <c r="K1305" s="223"/>
      <c r="L1305" s="10"/>
      <c r="M1305" s="5"/>
    </row>
    <row r="1306" spans="1:13" ht="26.4">
      <c r="A1306" s="5"/>
      <c r="B1306" s="9"/>
      <c r="C1306" s="265" t="s">
        <v>1555</v>
      </c>
      <c r="D1306" s="266"/>
      <c r="E1306" s="266"/>
      <c r="F1306" s="266"/>
      <c r="G1306" s="267" t="s">
        <v>202</v>
      </c>
      <c r="H1306" s="277" t="s">
        <v>166</v>
      </c>
      <c r="I1306" s="278">
        <v>181</v>
      </c>
      <c r="J1306" s="227"/>
      <c r="K1306" s="139">
        <f t="shared" ref="K1306:K1307" si="343">J1306*I1306</f>
        <v>0</v>
      </c>
      <c r="L1306" s="10"/>
      <c r="M1306" s="5"/>
    </row>
    <row r="1307" spans="1:13" ht="16.2" thickBot="1">
      <c r="A1307" s="5"/>
      <c r="B1307" s="9"/>
      <c r="C1307" s="265"/>
      <c r="D1307" s="266"/>
      <c r="E1307" s="266"/>
      <c r="F1307" s="266"/>
      <c r="G1307" s="267" t="s">
        <v>203</v>
      </c>
      <c r="H1307" s="277" t="s">
        <v>204</v>
      </c>
      <c r="I1307" s="278">
        <v>6244.5</v>
      </c>
      <c r="J1307" s="227"/>
      <c r="K1307" s="139">
        <f t="shared" si="343"/>
        <v>0</v>
      </c>
      <c r="L1307" s="10"/>
      <c r="M1307" s="5"/>
    </row>
    <row r="1308" spans="1:13" ht="30" customHeight="1" thickBot="1">
      <c r="A1308" s="5"/>
      <c r="B1308" s="9"/>
      <c r="C1308" s="219">
        <v>35.5</v>
      </c>
      <c r="D1308" s="220"/>
      <c r="E1308" s="220"/>
      <c r="F1308" s="220"/>
      <c r="G1308" s="220" t="s">
        <v>765</v>
      </c>
      <c r="H1308" s="220"/>
      <c r="I1308" s="221"/>
      <c r="J1308" s="222"/>
      <c r="K1308" s="223"/>
      <c r="L1308" s="10"/>
      <c r="M1308" s="5"/>
    </row>
    <row r="1309" spans="1:13" ht="15.6">
      <c r="A1309" s="5"/>
      <c r="B1309" s="9"/>
      <c r="C1309" s="265" t="s">
        <v>1556</v>
      </c>
      <c r="D1309" s="266"/>
      <c r="E1309" s="266"/>
      <c r="F1309" s="266"/>
      <c r="G1309" s="267" t="s">
        <v>297</v>
      </c>
      <c r="H1309" s="277" t="s">
        <v>158</v>
      </c>
      <c r="I1309" s="278">
        <v>50</v>
      </c>
      <c r="J1309" s="227"/>
      <c r="K1309" s="139">
        <f t="shared" ref="K1309:K1310" si="344">J1309*I1309</f>
        <v>0</v>
      </c>
      <c r="L1309" s="10"/>
      <c r="M1309" s="5"/>
    </row>
    <row r="1310" spans="1:13" ht="16.2" thickBot="1">
      <c r="A1310" s="5"/>
      <c r="B1310" s="9"/>
      <c r="C1310" s="265" t="s">
        <v>1557</v>
      </c>
      <c r="D1310" s="266"/>
      <c r="E1310" s="266"/>
      <c r="F1310" s="266"/>
      <c r="G1310" s="267" t="s">
        <v>840</v>
      </c>
      <c r="H1310" s="277" t="s">
        <v>166</v>
      </c>
      <c r="I1310" s="278">
        <v>20</v>
      </c>
      <c r="J1310" s="227"/>
      <c r="K1310" s="139">
        <f t="shared" si="344"/>
        <v>0</v>
      </c>
      <c r="L1310" s="10"/>
      <c r="M1310" s="5"/>
    </row>
    <row r="1311" spans="1:13" ht="30" customHeight="1" thickBot="1">
      <c r="A1311" s="5"/>
      <c r="B1311" s="9"/>
      <c r="C1311" s="219">
        <v>35.6</v>
      </c>
      <c r="D1311" s="220"/>
      <c r="E1311" s="220"/>
      <c r="F1311" s="220"/>
      <c r="G1311" s="220" t="s">
        <v>778</v>
      </c>
      <c r="H1311" s="220"/>
      <c r="I1311" s="221"/>
      <c r="J1311" s="222"/>
      <c r="K1311" s="223"/>
      <c r="L1311" s="10"/>
      <c r="M1311" s="5"/>
    </row>
    <row r="1312" spans="1:13" ht="15.6">
      <c r="A1312" s="5"/>
      <c r="B1312" s="9"/>
      <c r="C1312" s="265" t="s">
        <v>1558</v>
      </c>
      <c r="D1312" s="266"/>
      <c r="E1312" s="266"/>
      <c r="F1312" s="266"/>
      <c r="G1312" s="267" t="s">
        <v>780</v>
      </c>
      <c r="H1312" s="277" t="s">
        <v>302</v>
      </c>
      <c r="I1312" s="278">
        <v>706</v>
      </c>
      <c r="J1312" s="227"/>
      <c r="K1312" s="139">
        <f t="shared" ref="K1312" si="345">J1312*I1312</f>
        <v>0</v>
      </c>
      <c r="L1312" s="10"/>
      <c r="M1312" s="5"/>
    </row>
    <row r="1313" spans="1:13" ht="30" customHeight="1" thickBot="1">
      <c r="A1313" s="5"/>
      <c r="B1313" s="9"/>
      <c r="C1313" s="140" t="s">
        <v>18</v>
      </c>
      <c r="D1313" s="159"/>
      <c r="E1313" s="159"/>
      <c r="F1313" s="159"/>
      <c r="G1313" s="162"/>
      <c r="H1313" s="161"/>
      <c r="I1313" s="249"/>
      <c r="J1313" s="143"/>
      <c r="K1313" s="345">
        <f>SUM(K1300:K1312)</f>
        <v>0</v>
      </c>
      <c r="L1313" s="10"/>
      <c r="M1313" s="5"/>
    </row>
    <row r="1314" spans="1:13" ht="30" customHeight="1" thickBot="1">
      <c r="A1314" s="5"/>
      <c r="B1314" s="9"/>
      <c r="C1314" s="132"/>
      <c r="D1314" s="133"/>
      <c r="E1314" s="133"/>
      <c r="F1314" s="133"/>
      <c r="G1314" s="133"/>
      <c r="H1314" s="133"/>
      <c r="I1314" s="133"/>
      <c r="J1314" s="133"/>
      <c r="K1314" s="134"/>
      <c r="L1314" s="10"/>
      <c r="M1314" s="5"/>
    </row>
    <row r="1315" spans="1:13" ht="30" customHeight="1" thickBot="1">
      <c r="A1315" s="5"/>
      <c r="B1315" s="9"/>
      <c r="C1315" s="219">
        <v>36.1</v>
      </c>
      <c r="D1315" s="220"/>
      <c r="E1315" s="220"/>
      <c r="F1315" s="220"/>
      <c r="G1315" s="220" t="s">
        <v>756</v>
      </c>
      <c r="H1315" s="220"/>
      <c r="I1315" s="221"/>
      <c r="J1315" s="222"/>
      <c r="K1315" s="223"/>
      <c r="L1315" s="10"/>
      <c r="M1315" s="5"/>
    </row>
    <row r="1316" spans="1:13" ht="26.4">
      <c r="A1316" s="5"/>
      <c r="B1316" s="9"/>
      <c r="C1316" s="265" t="s">
        <v>1559</v>
      </c>
      <c r="D1316" s="266"/>
      <c r="E1316" s="266"/>
      <c r="F1316" s="266"/>
      <c r="G1316" s="267" t="s">
        <v>165</v>
      </c>
      <c r="H1316" s="277" t="s">
        <v>166</v>
      </c>
      <c r="I1316" s="278">
        <v>79.5</v>
      </c>
      <c r="J1316" s="227"/>
      <c r="K1316" s="139">
        <f t="shared" ref="K1316:K1318" si="346">J1316*I1316</f>
        <v>0</v>
      </c>
      <c r="L1316" s="10"/>
      <c r="M1316" s="5"/>
    </row>
    <row r="1317" spans="1:13" ht="26.4">
      <c r="A1317" s="5"/>
      <c r="B1317" s="9"/>
      <c r="C1317" s="265"/>
      <c r="D1317" s="266"/>
      <c r="E1317" s="266"/>
      <c r="F1317" s="266"/>
      <c r="G1317" s="267" t="s">
        <v>168</v>
      </c>
      <c r="H1317" s="277" t="s">
        <v>169</v>
      </c>
      <c r="I1317" s="278">
        <v>2863</v>
      </c>
      <c r="J1317" s="227"/>
      <c r="K1317" s="139">
        <f t="shared" si="346"/>
        <v>0</v>
      </c>
      <c r="L1317" s="10"/>
      <c r="M1317" s="5"/>
    </row>
    <row r="1318" spans="1:13" ht="16.2" thickBot="1">
      <c r="A1318" s="5"/>
      <c r="B1318" s="9"/>
      <c r="C1318" s="265"/>
      <c r="D1318" s="266"/>
      <c r="E1318" s="266"/>
      <c r="F1318" s="266"/>
      <c r="G1318" s="267" t="s">
        <v>170</v>
      </c>
      <c r="H1318" s="277" t="s">
        <v>166</v>
      </c>
      <c r="I1318" s="278">
        <v>79.5</v>
      </c>
      <c r="J1318" s="227"/>
      <c r="K1318" s="139">
        <f t="shared" si="346"/>
        <v>0</v>
      </c>
      <c r="L1318" s="10"/>
      <c r="M1318" s="5"/>
    </row>
    <row r="1319" spans="1:13" ht="30" customHeight="1" thickBot="1">
      <c r="A1319" s="5"/>
      <c r="B1319" s="9"/>
      <c r="C1319" s="219">
        <v>36.200000000000003</v>
      </c>
      <c r="D1319" s="220"/>
      <c r="E1319" s="220"/>
      <c r="F1319" s="220"/>
      <c r="G1319" s="220" t="s">
        <v>758</v>
      </c>
      <c r="H1319" s="220"/>
      <c r="I1319" s="221"/>
      <c r="J1319" s="222"/>
      <c r="K1319" s="223"/>
      <c r="L1319" s="10"/>
      <c r="M1319" s="5"/>
    </row>
    <row r="1320" spans="1:13" ht="26.4">
      <c r="A1320" s="5"/>
      <c r="B1320" s="9"/>
      <c r="C1320" s="265" t="s">
        <v>1560</v>
      </c>
      <c r="D1320" s="266"/>
      <c r="E1320" s="266"/>
      <c r="F1320" s="266"/>
      <c r="G1320" s="267" t="s">
        <v>202</v>
      </c>
      <c r="H1320" s="277" t="s">
        <v>166</v>
      </c>
      <c r="I1320" s="278">
        <v>75.3</v>
      </c>
      <c r="J1320" s="227"/>
      <c r="K1320" s="139">
        <f t="shared" ref="K1320:K1321" si="347">J1320*I1320</f>
        <v>0</v>
      </c>
      <c r="L1320" s="10"/>
      <c r="M1320" s="5"/>
    </row>
    <row r="1321" spans="1:13" ht="16.2" thickBot="1">
      <c r="A1321" s="5"/>
      <c r="B1321" s="9"/>
      <c r="C1321" s="265"/>
      <c r="D1321" s="266"/>
      <c r="E1321" s="266"/>
      <c r="F1321" s="266"/>
      <c r="G1321" s="267" t="s">
        <v>203</v>
      </c>
      <c r="H1321" s="277" t="s">
        <v>204</v>
      </c>
      <c r="I1321" s="278">
        <v>2598</v>
      </c>
      <c r="J1321" s="227"/>
      <c r="K1321" s="139">
        <f t="shared" si="347"/>
        <v>0</v>
      </c>
      <c r="L1321" s="10"/>
      <c r="M1321" s="5"/>
    </row>
    <row r="1322" spans="1:13" ht="30" customHeight="1" thickBot="1">
      <c r="A1322" s="5"/>
      <c r="B1322" s="9"/>
      <c r="C1322" s="219">
        <v>36.5</v>
      </c>
      <c r="D1322" s="220"/>
      <c r="E1322" s="220"/>
      <c r="F1322" s="220"/>
      <c r="G1322" s="220" t="s">
        <v>765</v>
      </c>
      <c r="H1322" s="220"/>
      <c r="I1322" s="221"/>
      <c r="J1322" s="222"/>
      <c r="K1322" s="223"/>
      <c r="L1322" s="10"/>
      <c r="M1322" s="5"/>
    </row>
    <row r="1323" spans="1:13" ht="15.6">
      <c r="A1323" s="5"/>
      <c r="B1323" s="9"/>
      <c r="C1323" s="265" t="s">
        <v>1561</v>
      </c>
      <c r="D1323" s="266"/>
      <c r="E1323" s="266"/>
      <c r="F1323" s="266"/>
      <c r="G1323" s="267" t="s">
        <v>297</v>
      </c>
      <c r="H1323" s="277" t="s">
        <v>158</v>
      </c>
      <c r="I1323" s="278">
        <v>12</v>
      </c>
      <c r="J1323" s="227"/>
      <c r="K1323" s="139">
        <f t="shared" ref="K1323:K1328" si="348">J1323*I1323</f>
        <v>0</v>
      </c>
      <c r="L1323" s="10"/>
      <c r="M1323" s="5"/>
    </row>
    <row r="1324" spans="1:13" ht="15.6">
      <c r="A1324" s="5"/>
      <c r="B1324" s="9"/>
      <c r="C1324" s="265" t="s">
        <v>1562</v>
      </c>
      <c r="D1324" s="266"/>
      <c r="E1324" s="266"/>
      <c r="F1324" s="266"/>
      <c r="G1324" s="267" t="s">
        <v>827</v>
      </c>
      <c r="H1324" s="277" t="s">
        <v>166</v>
      </c>
      <c r="I1324" s="278">
        <v>1.3</v>
      </c>
      <c r="J1324" s="227"/>
      <c r="K1324" s="139">
        <f t="shared" si="348"/>
        <v>0</v>
      </c>
      <c r="L1324" s="10"/>
      <c r="M1324" s="5"/>
    </row>
    <row r="1325" spans="1:13" ht="15.6">
      <c r="A1325" s="5"/>
      <c r="B1325" s="9"/>
      <c r="C1325" s="265" t="s">
        <v>1563</v>
      </c>
      <c r="D1325" s="266"/>
      <c r="E1325" s="266"/>
      <c r="F1325" s="266"/>
      <c r="G1325" s="267" t="s">
        <v>840</v>
      </c>
      <c r="H1325" s="277" t="s">
        <v>166</v>
      </c>
      <c r="I1325" s="278">
        <v>4.2</v>
      </c>
      <c r="J1325" s="227"/>
      <c r="K1325" s="139">
        <f t="shared" si="348"/>
        <v>0</v>
      </c>
      <c r="L1325" s="10"/>
      <c r="M1325" s="5"/>
    </row>
    <row r="1326" spans="1:13" ht="15.6">
      <c r="A1326" s="5"/>
      <c r="B1326" s="9"/>
      <c r="C1326" s="265" t="s">
        <v>1564</v>
      </c>
      <c r="D1326" s="266"/>
      <c r="E1326" s="266"/>
      <c r="F1326" s="266"/>
      <c r="G1326" s="267" t="s">
        <v>811</v>
      </c>
      <c r="H1326" s="277" t="s">
        <v>166</v>
      </c>
      <c r="I1326" s="278">
        <v>1.4</v>
      </c>
      <c r="J1326" s="227"/>
      <c r="K1326" s="139">
        <f t="shared" si="348"/>
        <v>0</v>
      </c>
      <c r="L1326" s="10"/>
      <c r="M1326" s="5"/>
    </row>
    <row r="1327" spans="1:13" ht="15.6">
      <c r="A1327" s="5"/>
      <c r="B1327" s="9"/>
      <c r="C1327" s="265" t="s">
        <v>1565</v>
      </c>
      <c r="D1327" s="266"/>
      <c r="E1327" s="266"/>
      <c r="F1327" s="266"/>
      <c r="G1327" s="267" t="s">
        <v>698</v>
      </c>
      <c r="H1327" s="277" t="s">
        <v>166</v>
      </c>
      <c r="I1327" s="278">
        <v>1.7</v>
      </c>
      <c r="J1327" s="227"/>
      <c r="K1327" s="139">
        <f t="shared" si="348"/>
        <v>0</v>
      </c>
      <c r="L1327" s="10"/>
      <c r="M1327" s="5"/>
    </row>
    <row r="1328" spans="1:13" ht="27" thickBot="1">
      <c r="A1328" s="5"/>
      <c r="B1328" s="9"/>
      <c r="C1328" s="265" t="s">
        <v>1566</v>
      </c>
      <c r="D1328" s="266"/>
      <c r="E1328" s="266"/>
      <c r="F1328" s="266"/>
      <c r="G1328" s="267" t="s">
        <v>777</v>
      </c>
      <c r="H1328" s="277" t="s">
        <v>152</v>
      </c>
      <c r="I1328" s="278">
        <v>5.8</v>
      </c>
      <c r="J1328" s="227"/>
      <c r="K1328" s="139">
        <f t="shared" si="348"/>
        <v>0</v>
      </c>
      <c r="L1328" s="10"/>
      <c r="M1328" s="5"/>
    </row>
    <row r="1329" spans="1:13" ht="30" customHeight="1" thickBot="1">
      <c r="A1329" s="5"/>
      <c r="B1329" s="9"/>
      <c r="C1329" s="219">
        <v>36.6</v>
      </c>
      <c r="D1329" s="220"/>
      <c r="E1329" s="220"/>
      <c r="F1329" s="220"/>
      <c r="G1329" s="220" t="s">
        <v>778</v>
      </c>
      <c r="H1329" s="220"/>
      <c r="I1329" s="221"/>
      <c r="J1329" s="222"/>
      <c r="K1329" s="223"/>
      <c r="L1329" s="10"/>
      <c r="M1329" s="5"/>
    </row>
    <row r="1330" spans="1:13" ht="16.2" thickBot="1">
      <c r="A1330" s="5"/>
      <c r="B1330" s="9"/>
      <c r="C1330" s="265" t="s">
        <v>1567</v>
      </c>
      <c r="D1330" s="266"/>
      <c r="E1330" s="266"/>
      <c r="F1330" s="266"/>
      <c r="G1330" s="267" t="s">
        <v>780</v>
      </c>
      <c r="H1330" s="277" t="s">
        <v>302</v>
      </c>
      <c r="I1330" s="278">
        <v>1234</v>
      </c>
      <c r="J1330" s="227"/>
      <c r="K1330" s="139">
        <f t="shared" ref="K1330" si="349">J1330*I1330</f>
        <v>0</v>
      </c>
      <c r="L1330" s="10"/>
      <c r="M1330" s="5"/>
    </row>
    <row r="1331" spans="1:13" ht="30" customHeight="1" thickBot="1">
      <c r="A1331" s="5"/>
      <c r="B1331" s="9"/>
      <c r="C1331" s="219">
        <v>36.700000000000003</v>
      </c>
      <c r="D1331" s="220"/>
      <c r="E1331" s="220"/>
      <c r="F1331" s="220"/>
      <c r="G1331" s="220" t="s">
        <v>1494</v>
      </c>
      <c r="H1331" s="220"/>
      <c r="I1331" s="221"/>
      <c r="J1331" s="222"/>
      <c r="K1331" s="223"/>
      <c r="L1331" s="10"/>
      <c r="M1331" s="5"/>
    </row>
    <row r="1332" spans="1:13" ht="27" thickBot="1">
      <c r="A1332" s="5"/>
      <c r="B1332" s="9"/>
      <c r="C1332" s="265" t="s">
        <v>1568</v>
      </c>
      <c r="D1332" s="266"/>
      <c r="E1332" s="266"/>
      <c r="F1332" s="266"/>
      <c r="G1332" s="267" t="s">
        <v>1496</v>
      </c>
      <c r="H1332" s="277" t="s">
        <v>158</v>
      </c>
      <c r="I1332" s="278">
        <v>9.4</v>
      </c>
      <c r="J1332" s="227"/>
      <c r="K1332" s="139">
        <f t="shared" ref="K1332" si="350">J1332*I1332</f>
        <v>0</v>
      </c>
      <c r="L1332" s="10"/>
      <c r="M1332" s="5"/>
    </row>
    <row r="1333" spans="1:13" ht="30" customHeight="1" thickBot="1">
      <c r="A1333" s="5"/>
      <c r="B1333" s="9"/>
      <c r="C1333" s="219">
        <v>36.799999999999997</v>
      </c>
      <c r="D1333" s="220"/>
      <c r="E1333" s="220"/>
      <c r="F1333" s="220"/>
      <c r="G1333" s="220" t="s">
        <v>781</v>
      </c>
      <c r="H1333" s="220"/>
      <c r="I1333" s="221"/>
      <c r="J1333" s="222"/>
      <c r="K1333" s="223"/>
      <c r="L1333" s="10"/>
      <c r="M1333" s="5"/>
    </row>
    <row r="1334" spans="1:13" ht="15.6">
      <c r="A1334" s="5"/>
      <c r="B1334" s="9"/>
      <c r="C1334" s="265" t="s">
        <v>1569</v>
      </c>
      <c r="D1334" s="266"/>
      <c r="E1334" s="266"/>
      <c r="F1334" s="266"/>
      <c r="G1334" s="267" t="s">
        <v>783</v>
      </c>
      <c r="H1334" s="277" t="s">
        <v>158</v>
      </c>
      <c r="I1334" s="278">
        <v>32.200000000000003</v>
      </c>
      <c r="J1334" s="227"/>
      <c r="K1334" s="139">
        <f t="shared" ref="K1334:K1335" si="351">J1334*I1334</f>
        <v>0</v>
      </c>
      <c r="L1334" s="10"/>
      <c r="M1334" s="5"/>
    </row>
    <row r="1335" spans="1:13" ht="16.2" thickBot="1">
      <c r="A1335" s="5"/>
      <c r="B1335" s="9"/>
      <c r="C1335" s="265" t="s">
        <v>1570</v>
      </c>
      <c r="D1335" s="266"/>
      <c r="E1335" s="266"/>
      <c r="F1335" s="266"/>
      <c r="G1335" s="267" t="s">
        <v>785</v>
      </c>
      <c r="H1335" s="277" t="s">
        <v>158</v>
      </c>
      <c r="I1335" s="278">
        <v>8.8000000000000007</v>
      </c>
      <c r="J1335" s="227"/>
      <c r="K1335" s="139">
        <f t="shared" si="351"/>
        <v>0</v>
      </c>
      <c r="L1335" s="10"/>
      <c r="M1335" s="5"/>
    </row>
    <row r="1336" spans="1:13" ht="30" customHeight="1" thickBot="1">
      <c r="A1336" s="5"/>
      <c r="B1336" s="9"/>
      <c r="C1336" s="219">
        <v>36.9</v>
      </c>
      <c r="D1336" s="220"/>
      <c r="E1336" s="220"/>
      <c r="F1336" s="220"/>
      <c r="G1336" s="220" t="s">
        <v>791</v>
      </c>
      <c r="H1336" s="220"/>
      <c r="I1336" s="221"/>
      <c r="J1336" s="222"/>
      <c r="K1336" s="223"/>
      <c r="L1336" s="10"/>
      <c r="M1336" s="5"/>
    </row>
    <row r="1337" spans="1:13" ht="39.6">
      <c r="A1337" s="5"/>
      <c r="B1337" s="9"/>
      <c r="C1337" s="265" t="s">
        <v>1571</v>
      </c>
      <c r="D1337" s="266"/>
      <c r="E1337" s="266"/>
      <c r="F1337" s="266"/>
      <c r="G1337" s="267" t="s">
        <v>1572</v>
      </c>
      <c r="H1337" s="277" t="s">
        <v>147</v>
      </c>
      <c r="I1337" s="278">
        <v>1</v>
      </c>
      <c r="J1337" s="227"/>
      <c r="K1337" s="139">
        <f t="shared" ref="K1337:K1338" si="352">J1337*I1337</f>
        <v>0</v>
      </c>
      <c r="L1337" s="10"/>
      <c r="M1337" s="5"/>
    </row>
    <row r="1338" spans="1:13" ht="27" thickBot="1">
      <c r="A1338" s="5"/>
      <c r="B1338" s="9"/>
      <c r="C1338" s="265" t="s">
        <v>1573</v>
      </c>
      <c r="D1338" s="266"/>
      <c r="E1338" s="266"/>
      <c r="F1338" s="266"/>
      <c r="G1338" s="267" t="s">
        <v>1547</v>
      </c>
      <c r="H1338" s="277" t="s">
        <v>158</v>
      </c>
      <c r="I1338" s="278">
        <v>4.0999999999999996</v>
      </c>
      <c r="J1338" s="227"/>
      <c r="K1338" s="139">
        <f t="shared" si="352"/>
        <v>0</v>
      </c>
      <c r="L1338" s="10"/>
      <c r="M1338" s="5"/>
    </row>
    <row r="1339" spans="1:13" ht="30" customHeight="1" thickBot="1">
      <c r="A1339" s="5"/>
      <c r="B1339" s="9"/>
      <c r="C1339" s="219" t="s">
        <v>1574</v>
      </c>
      <c r="D1339" s="220"/>
      <c r="E1339" s="220"/>
      <c r="F1339" s="220"/>
      <c r="G1339" s="220" t="s">
        <v>797</v>
      </c>
      <c r="H1339" s="220"/>
      <c r="I1339" s="221"/>
      <c r="J1339" s="222"/>
      <c r="K1339" s="223"/>
      <c r="L1339" s="10"/>
      <c r="M1339" s="5"/>
    </row>
    <row r="1340" spans="1:13" ht="15.6">
      <c r="A1340" s="5"/>
      <c r="B1340" s="9"/>
      <c r="C1340" s="265" t="s">
        <v>1575</v>
      </c>
      <c r="D1340" s="266"/>
      <c r="E1340" s="266"/>
      <c r="F1340" s="266"/>
      <c r="G1340" s="267" t="s">
        <v>799</v>
      </c>
      <c r="H1340" s="277" t="s">
        <v>158</v>
      </c>
      <c r="I1340" s="278">
        <v>32.200000000000003</v>
      </c>
      <c r="J1340" s="227"/>
      <c r="K1340" s="139">
        <f t="shared" ref="K1340:K1342" si="353">J1340*I1340</f>
        <v>0</v>
      </c>
      <c r="L1340" s="10"/>
      <c r="M1340" s="5"/>
    </row>
    <row r="1341" spans="1:13" ht="26.4">
      <c r="A1341" s="5"/>
      <c r="B1341" s="9"/>
      <c r="C1341" s="265" t="s">
        <v>1576</v>
      </c>
      <c r="D1341" s="266"/>
      <c r="E1341" s="266"/>
      <c r="F1341" s="266"/>
      <c r="G1341" s="267" t="s">
        <v>801</v>
      </c>
      <c r="H1341" s="277" t="s">
        <v>158</v>
      </c>
      <c r="I1341" s="278">
        <v>13.8</v>
      </c>
      <c r="J1341" s="227"/>
      <c r="K1341" s="139">
        <f t="shared" si="353"/>
        <v>0</v>
      </c>
      <c r="L1341" s="10"/>
      <c r="M1341" s="5"/>
    </row>
    <row r="1342" spans="1:13" ht="27" thickBot="1">
      <c r="A1342" s="5"/>
      <c r="B1342" s="9"/>
      <c r="C1342" s="265" t="s">
        <v>1577</v>
      </c>
      <c r="D1342" s="266"/>
      <c r="E1342" s="266"/>
      <c r="F1342" s="266"/>
      <c r="G1342" s="267" t="s">
        <v>1509</v>
      </c>
      <c r="H1342" s="277" t="s">
        <v>158</v>
      </c>
      <c r="I1342" s="278">
        <v>13.8</v>
      </c>
      <c r="J1342" s="227"/>
      <c r="K1342" s="139">
        <f t="shared" si="353"/>
        <v>0</v>
      </c>
      <c r="L1342" s="10"/>
      <c r="M1342" s="5"/>
    </row>
    <row r="1343" spans="1:13" ht="30" customHeight="1" thickBot="1">
      <c r="A1343" s="5"/>
      <c r="B1343" s="9"/>
      <c r="C1343" s="219">
        <v>36.11</v>
      </c>
      <c r="D1343" s="220"/>
      <c r="E1343" s="220"/>
      <c r="F1343" s="220"/>
      <c r="G1343" s="220" t="s">
        <v>1578</v>
      </c>
      <c r="H1343" s="220"/>
      <c r="I1343" s="221"/>
      <c r="J1343" s="222"/>
      <c r="K1343" s="223"/>
      <c r="L1343" s="10"/>
      <c r="M1343" s="5"/>
    </row>
    <row r="1344" spans="1:13" ht="26.4">
      <c r="A1344" s="5"/>
      <c r="B1344" s="9"/>
      <c r="C1344" s="265" t="s">
        <v>1579</v>
      </c>
      <c r="D1344" s="266"/>
      <c r="E1344" s="266"/>
      <c r="F1344" s="266"/>
      <c r="G1344" s="267" t="s">
        <v>1580</v>
      </c>
      <c r="H1344" s="277" t="s">
        <v>147</v>
      </c>
      <c r="I1344" s="278">
        <v>1</v>
      </c>
      <c r="J1344" s="227"/>
      <c r="K1344" s="139">
        <f t="shared" ref="K1344:K1345" si="354">J1344*I1344</f>
        <v>0</v>
      </c>
      <c r="L1344" s="10"/>
      <c r="M1344" s="5"/>
    </row>
    <row r="1345" spans="1:13" ht="27" thickBot="1">
      <c r="A1345" s="5"/>
      <c r="B1345" s="9"/>
      <c r="C1345" s="265" t="s">
        <v>1581</v>
      </c>
      <c r="D1345" s="266"/>
      <c r="E1345" s="266"/>
      <c r="F1345" s="266"/>
      <c r="G1345" s="267" t="s">
        <v>1582</v>
      </c>
      <c r="H1345" s="277" t="s">
        <v>147</v>
      </c>
      <c r="I1345" s="278">
        <v>1</v>
      </c>
      <c r="J1345" s="227"/>
      <c r="K1345" s="139">
        <f t="shared" si="354"/>
        <v>0</v>
      </c>
      <c r="L1345" s="10"/>
      <c r="M1345" s="5"/>
    </row>
    <row r="1346" spans="1:13" ht="30" customHeight="1" thickBot="1">
      <c r="A1346" s="5"/>
      <c r="B1346" s="9"/>
      <c r="C1346" s="219">
        <v>36.119999999999997</v>
      </c>
      <c r="D1346" s="220"/>
      <c r="E1346" s="220"/>
      <c r="F1346" s="220"/>
      <c r="G1346" s="220" t="s">
        <v>1583</v>
      </c>
      <c r="H1346" s="220"/>
      <c r="I1346" s="221"/>
      <c r="J1346" s="222"/>
      <c r="K1346" s="223"/>
      <c r="L1346" s="10"/>
      <c r="M1346" s="5"/>
    </row>
    <row r="1347" spans="1:13" ht="15.6">
      <c r="A1347" s="5"/>
      <c r="B1347" s="9"/>
      <c r="C1347" s="265" t="s">
        <v>1584</v>
      </c>
      <c r="D1347" s="266"/>
      <c r="E1347" s="266"/>
      <c r="F1347" s="266"/>
      <c r="G1347" s="267" t="s">
        <v>1585</v>
      </c>
      <c r="H1347" s="277" t="s">
        <v>147</v>
      </c>
      <c r="I1347" s="278">
        <v>4</v>
      </c>
      <c r="J1347" s="227"/>
      <c r="K1347" s="139">
        <f t="shared" ref="K1347:K1351" si="355">J1347*I1347</f>
        <v>0</v>
      </c>
      <c r="L1347" s="10"/>
      <c r="M1347" s="5"/>
    </row>
    <row r="1348" spans="1:13" ht="15.6">
      <c r="A1348" s="5"/>
      <c r="B1348" s="9"/>
      <c r="C1348" s="265" t="s">
        <v>1586</v>
      </c>
      <c r="D1348" s="266"/>
      <c r="E1348" s="266"/>
      <c r="F1348" s="266"/>
      <c r="G1348" s="267" t="s">
        <v>1587</v>
      </c>
      <c r="H1348" s="277" t="s">
        <v>291</v>
      </c>
      <c r="I1348" s="278">
        <v>8</v>
      </c>
      <c r="J1348" s="227"/>
      <c r="K1348" s="139">
        <f t="shared" si="355"/>
        <v>0</v>
      </c>
      <c r="L1348" s="10"/>
      <c r="M1348" s="5"/>
    </row>
    <row r="1349" spans="1:13" ht="15.6">
      <c r="A1349" s="5"/>
      <c r="B1349" s="9"/>
      <c r="C1349" s="265" t="s">
        <v>1588</v>
      </c>
      <c r="D1349" s="266"/>
      <c r="E1349" s="266"/>
      <c r="F1349" s="266"/>
      <c r="G1349" s="267" t="s">
        <v>1589</v>
      </c>
      <c r="H1349" s="277" t="s">
        <v>291</v>
      </c>
      <c r="I1349" s="278">
        <v>8</v>
      </c>
      <c r="J1349" s="227"/>
      <c r="K1349" s="139">
        <f t="shared" si="355"/>
        <v>0</v>
      </c>
      <c r="L1349" s="10"/>
      <c r="M1349" s="5"/>
    </row>
    <row r="1350" spans="1:13" ht="15.6">
      <c r="A1350" s="5"/>
      <c r="B1350" s="9"/>
      <c r="C1350" s="265" t="s">
        <v>1590</v>
      </c>
      <c r="D1350" s="266"/>
      <c r="E1350" s="266"/>
      <c r="F1350" s="266"/>
      <c r="G1350" s="267" t="s">
        <v>1591</v>
      </c>
      <c r="H1350" s="277" t="s">
        <v>147</v>
      </c>
      <c r="I1350" s="278">
        <v>3</v>
      </c>
      <c r="J1350" s="227"/>
      <c r="K1350" s="139">
        <f t="shared" si="355"/>
        <v>0</v>
      </c>
      <c r="L1350" s="10"/>
      <c r="M1350" s="5"/>
    </row>
    <row r="1351" spans="1:13" ht="16.2" thickBot="1">
      <c r="A1351" s="5"/>
      <c r="B1351" s="9"/>
      <c r="C1351" s="265" t="s">
        <v>1592</v>
      </c>
      <c r="D1351" s="266"/>
      <c r="E1351" s="266"/>
      <c r="F1351" s="266"/>
      <c r="G1351" s="267" t="s">
        <v>1593</v>
      </c>
      <c r="H1351" s="277" t="s">
        <v>291</v>
      </c>
      <c r="I1351" s="278">
        <v>10</v>
      </c>
      <c r="J1351" s="227"/>
      <c r="K1351" s="139">
        <f t="shared" si="355"/>
        <v>0</v>
      </c>
      <c r="L1351" s="10"/>
      <c r="M1351" s="5"/>
    </row>
    <row r="1352" spans="1:13" ht="30" customHeight="1" thickBot="1">
      <c r="A1352" s="5"/>
      <c r="B1352" s="9"/>
      <c r="C1352" s="219">
        <v>36.130000000000003</v>
      </c>
      <c r="D1352" s="220"/>
      <c r="E1352" s="220"/>
      <c r="F1352" s="220"/>
      <c r="G1352" s="220" t="s">
        <v>1528</v>
      </c>
      <c r="H1352" s="220"/>
      <c r="I1352" s="221"/>
      <c r="J1352" s="222"/>
      <c r="K1352" s="223"/>
      <c r="L1352" s="10"/>
      <c r="M1352" s="5"/>
    </row>
    <row r="1353" spans="1:13" ht="15.6">
      <c r="A1353" s="5"/>
      <c r="B1353" s="9"/>
      <c r="C1353" s="265" t="s">
        <v>1594</v>
      </c>
      <c r="D1353" s="266"/>
      <c r="E1353" s="266"/>
      <c r="F1353" s="266"/>
      <c r="G1353" s="267" t="s">
        <v>1530</v>
      </c>
      <c r="H1353" s="277" t="s">
        <v>158</v>
      </c>
      <c r="I1353" s="278">
        <v>41.1</v>
      </c>
      <c r="J1353" s="227"/>
      <c r="K1353" s="139">
        <f t="shared" ref="K1353:K1356" si="356">J1353*I1353</f>
        <v>0</v>
      </c>
      <c r="L1353" s="10"/>
      <c r="M1353" s="5"/>
    </row>
    <row r="1354" spans="1:13" ht="26.4">
      <c r="A1354" s="5"/>
      <c r="B1354" s="9"/>
      <c r="C1354" s="265" t="s">
        <v>1595</v>
      </c>
      <c r="D1354" s="266"/>
      <c r="E1354" s="266"/>
      <c r="F1354" s="266"/>
      <c r="G1354" s="267" t="s">
        <v>1532</v>
      </c>
      <c r="H1354" s="277" t="s">
        <v>158</v>
      </c>
      <c r="I1354" s="278">
        <v>41.1</v>
      </c>
      <c r="J1354" s="227"/>
      <c r="K1354" s="139">
        <f t="shared" si="356"/>
        <v>0</v>
      </c>
      <c r="L1354" s="10"/>
      <c r="M1354" s="5"/>
    </row>
    <row r="1355" spans="1:13" ht="15.6">
      <c r="A1355" s="5"/>
      <c r="B1355" s="9"/>
      <c r="C1355" s="265" t="s">
        <v>1596</v>
      </c>
      <c r="D1355" s="266"/>
      <c r="E1355" s="266"/>
      <c r="F1355" s="266"/>
      <c r="G1355" s="267" t="s">
        <v>1597</v>
      </c>
      <c r="H1355" s="277" t="s">
        <v>158</v>
      </c>
      <c r="I1355" s="278">
        <v>5.0999999999999996</v>
      </c>
      <c r="J1355" s="227"/>
      <c r="K1355" s="139">
        <f t="shared" si="356"/>
        <v>0</v>
      </c>
      <c r="L1355" s="10"/>
      <c r="M1355" s="5"/>
    </row>
    <row r="1356" spans="1:13" ht="16.2" thickBot="1">
      <c r="A1356" s="5"/>
      <c r="B1356" s="9"/>
      <c r="C1356" s="265" t="s">
        <v>1598</v>
      </c>
      <c r="D1356" s="266"/>
      <c r="E1356" s="266"/>
      <c r="F1356" s="266"/>
      <c r="G1356" s="267" t="s">
        <v>1599</v>
      </c>
      <c r="H1356" s="277" t="s">
        <v>158</v>
      </c>
      <c r="I1356" s="278">
        <v>17.7</v>
      </c>
      <c r="J1356" s="227"/>
      <c r="K1356" s="139">
        <f t="shared" si="356"/>
        <v>0</v>
      </c>
      <c r="L1356" s="10"/>
      <c r="M1356" s="5"/>
    </row>
    <row r="1357" spans="1:13" ht="30" customHeight="1" thickBot="1">
      <c r="A1357" s="5"/>
      <c r="B1357" s="9"/>
      <c r="C1357" s="219">
        <v>36.14</v>
      </c>
      <c r="D1357" s="220"/>
      <c r="E1357" s="220"/>
      <c r="F1357" s="220"/>
      <c r="G1357" s="220" t="s">
        <v>1600</v>
      </c>
      <c r="H1357" s="220"/>
      <c r="I1357" s="221"/>
      <c r="J1357" s="222"/>
      <c r="K1357" s="223"/>
      <c r="L1357" s="10"/>
      <c r="M1357" s="5"/>
    </row>
    <row r="1358" spans="1:13" ht="15.6">
      <c r="A1358" s="5"/>
      <c r="B1358" s="9"/>
      <c r="C1358" s="265" t="s">
        <v>1601</v>
      </c>
      <c r="D1358" s="266"/>
      <c r="E1358" s="266"/>
      <c r="F1358" s="266"/>
      <c r="G1358" s="267" t="s">
        <v>1602</v>
      </c>
      <c r="H1358" s="277" t="s">
        <v>147</v>
      </c>
      <c r="I1358" s="278">
        <v>1</v>
      </c>
      <c r="J1358" s="227"/>
      <c r="K1358" s="139">
        <f t="shared" ref="K1358:K1360" si="357">J1358*I1358</f>
        <v>0</v>
      </c>
      <c r="L1358" s="10"/>
      <c r="M1358" s="5"/>
    </row>
    <row r="1359" spans="1:13" ht="39.6">
      <c r="A1359" s="5"/>
      <c r="B1359" s="9"/>
      <c r="C1359" s="265" t="s">
        <v>1603</v>
      </c>
      <c r="D1359" s="266"/>
      <c r="E1359" s="266"/>
      <c r="F1359" s="266"/>
      <c r="G1359" s="267" t="s">
        <v>1604</v>
      </c>
      <c r="H1359" s="277" t="s">
        <v>147</v>
      </c>
      <c r="I1359" s="278">
        <v>1</v>
      </c>
      <c r="J1359" s="227"/>
      <c r="K1359" s="139">
        <f t="shared" si="357"/>
        <v>0</v>
      </c>
      <c r="L1359" s="10"/>
      <c r="M1359" s="5"/>
    </row>
    <row r="1360" spans="1:13" ht="66">
      <c r="A1360" s="5"/>
      <c r="B1360" s="9"/>
      <c r="C1360" s="265" t="s">
        <v>1605</v>
      </c>
      <c r="D1360" s="266"/>
      <c r="E1360" s="266"/>
      <c r="F1360" s="266"/>
      <c r="G1360" s="267" t="s">
        <v>1606</v>
      </c>
      <c r="H1360" s="277" t="s">
        <v>147</v>
      </c>
      <c r="I1360" s="278">
        <v>1</v>
      </c>
      <c r="J1360" s="227"/>
      <c r="K1360" s="139">
        <f t="shared" si="357"/>
        <v>0</v>
      </c>
      <c r="L1360" s="10"/>
      <c r="M1360" s="5"/>
    </row>
    <row r="1361" spans="1:13" ht="30" customHeight="1" thickBot="1">
      <c r="A1361" s="5"/>
      <c r="B1361" s="9"/>
      <c r="C1361" s="140" t="s">
        <v>18</v>
      </c>
      <c r="D1361" s="159"/>
      <c r="E1361" s="159"/>
      <c r="F1361" s="159"/>
      <c r="G1361" s="162"/>
      <c r="H1361" s="161"/>
      <c r="I1361" s="249"/>
      <c r="J1361" s="143"/>
      <c r="K1361" s="345">
        <f>SUM(K1316:K1360)</f>
        <v>0</v>
      </c>
      <c r="L1361" s="10"/>
      <c r="M1361" s="5"/>
    </row>
    <row r="1362" spans="1:13" ht="30" customHeight="1" thickBot="1">
      <c r="A1362" s="5"/>
      <c r="B1362" s="9"/>
      <c r="C1362" s="132"/>
      <c r="D1362" s="133"/>
      <c r="E1362" s="133"/>
      <c r="F1362" s="133"/>
      <c r="G1362" s="133" t="s">
        <v>1607</v>
      </c>
      <c r="H1362" s="133"/>
      <c r="I1362" s="133"/>
      <c r="J1362" s="133"/>
      <c r="K1362" s="134"/>
      <c r="L1362" s="10"/>
      <c r="M1362" s="5"/>
    </row>
    <row r="1363" spans="1:13" ht="30" customHeight="1" thickBot="1">
      <c r="A1363" s="5"/>
      <c r="B1363" s="9"/>
      <c r="C1363" s="219">
        <v>37.1</v>
      </c>
      <c r="D1363" s="220"/>
      <c r="E1363" s="220"/>
      <c r="F1363" s="220"/>
      <c r="G1363" s="220" t="s">
        <v>293</v>
      </c>
      <c r="H1363" s="220"/>
      <c r="I1363" s="221"/>
      <c r="J1363" s="222"/>
      <c r="K1363" s="223"/>
      <c r="L1363" s="10"/>
      <c r="M1363" s="5"/>
    </row>
    <row r="1364" spans="1:13" ht="26.4">
      <c r="A1364" s="5"/>
      <c r="B1364" s="9"/>
      <c r="C1364" s="265" t="s">
        <v>1608</v>
      </c>
      <c r="D1364" s="266"/>
      <c r="E1364" s="266"/>
      <c r="F1364" s="266"/>
      <c r="G1364" s="267" t="s">
        <v>165</v>
      </c>
      <c r="H1364" s="277" t="s">
        <v>166</v>
      </c>
      <c r="I1364" s="278">
        <v>199</v>
      </c>
      <c r="J1364" s="227"/>
      <c r="K1364" s="139">
        <f t="shared" ref="K1364:K1366" si="358">J1364*I1364</f>
        <v>0</v>
      </c>
      <c r="L1364" s="10"/>
      <c r="M1364" s="5"/>
    </row>
    <row r="1365" spans="1:13" ht="26.4">
      <c r="A1365" s="5"/>
      <c r="B1365" s="9"/>
      <c r="C1365" s="265"/>
      <c r="D1365" s="266"/>
      <c r="E1365" s="266"/>
      <c r="F1365" s="266"/>
      <c r="G1365" s="267" t="s">
        <v>168</v>
      </c>
      <c r="H1365" s="277" t="s">
        <v>169</v>
      </c>
      <c r="I1365" s="278">
        <v>7166</v>
      </c>
      <c r="J1365" s="227"/>
      <c r="K1365" s="139">
        <f t="shared" si="358"/>
        <v>0</v>
      </c>
      <c r="L1365" s="10"/>
      <c r="M1365" s="5"/>
    </row>
    <row r="1366" spans="1:13" ht="16.2" thickBot="1">
      <c r="A1366" s="5"/>
      <c r="B1366" s="9"/>
      <c r="C1366" s="265"/>
      <c r="D1366" s="266"/>
      <c r="E1366" s="266"/>
      <c r="F1366" s="266"/>
      <c r="G1366" s="267" t="s">
        <v>170</v>
      </c>
      <c r="H1366" s="277" t="s">
        <v>166</v>
      </c>
      <c r="I1366" s="278">
        <v>199</v>
      </c>
      <c r="J1366" s="227"/>
      <c r="K1366" s="139">
        <f t="shared" si="358"/>
        <v>0</v>
      </c>
      <c r="L1366" s="10"/>
      <c r="M1366" s="5"/>
    </row>
    <row r="1367" spans="1:13" ht="30" customHeight="1" thickBot="1">
      <c r="A1367" s="5"/>
      <c r="B1367" s="9"/>
      <c r="C1367" s="219">
        <v>37.200000000000003</v>
      </c>
      <c r="D1367" s="220"/>
      <c r="E1367" s="220"/>
      <c r="F1367" s="220"/>
      <c r="G1367" s="220" t="s">
        <v>864</v>
      </c>
      <c r="H1367" s="220"/>
      <c r="I1367" s="221"/>
      <c r="J1367" s="222"/>
      <c r="K1367" s="223"/>
      <c r="L1367" s="10"/>
      <c r="M1367" s="5"/>
    </row>
    <row r="1368" spans="1:13" ht="26.4">
      <c r="A1368" s="5"/>
      <c r="B1368" s="9"/>
      <c r="C1368" s="265" t="s">
        <v>1609</v>
      </c>
      <c r="D1368" s="266"/>
      <c r="E1368" s="266"/>
      <c r="F1368" s="266"/>
      <c r="G1368" s="267" t="s">
        <v>1610</v>
      </c>
      <c r="H1368" s="277" t="s">
        <v>166</v>
      </c>
      <c r="I1368" s="278">
        <v>137</v>
      </c>
      <c r="J1368" s="227"/>
      <c r="K1368" s="139">
        <f t="shared" ref="K1368:K1369" si="359">J1368*I1368</f>
        <v>0</v>
      </c>
      <c r="L1368" s="10"/>
      <c r="M1368" s="5"/>
    </row>
    <row r="1369" spans="1:13" ht="16.2" thickBot="1">
      <c r="A1369" s="5"/>
      <c r="B1369" s="9"/>
      <c r="C1369" s="265"/>
      <c r="D1369" s="266"/>
      <c r="E1369" s="266"/>
      <c r="F1369" s="266"/>
      <c r="G1369" s="267" t="s">
        <v>203</v>
      </c>
      <c r="H1369" s="277" t="s">
        <v>204</v>
      </c>
      <c r="I1369" s="278">
        <v>4726.5</v>
      </c>
      <c r="J1369" s="227"/>
      <c r="K1369" s="139">
        <f t="shared" si="359"/>
        <v>0</v>
      </c>
      <c r="L1369" s="10"/>
      <c r="M1369" s="5"/>
    </row>
    <row r="1370" spans="1:13" ht="30" customHeight="1" thickBot="1">
      <c r="A1370" s="5"/>
      <c r="B1370" s="9"/>
      <c r="C1370" s="219">
        <v>37.5</v>
      </c>
      <c r="D1370" s="220"/>
      <c r="E1370" s="220"/>
      <c r="F1370" s="220"/>
      <c r="G1370" s="220" t="s">
        <v>821</v>
      </c>
      <c r="H1370" s="220"/>
      <c r="I1370" s="221"/>
      <c r="J1370" s="222"/>
      <c r="K1370" s="223"/>
      <c r="L1370" s="10"/>
      <c r="M1370" s="5"/>
    </row>
    <row r="1371" spans="1:13" ht="16.2" thickBot="1">
      <c r="A1371" s="5"/>
      <c r="B1371" s="9"/>
      <c r="C1371" s="265" t="s">
        <v>1611</v>
      </c>
      <c r="D1371" s="266"/>
      <c r="E1371" s="266"/>
      <c r="F1371" s="266"/>
      <c r="G1371" s="267" t="s">
        <v>297</v>
      </c>
      <c r="H1371" s="277" t="s">
        <v>158</v>
      </c>
      <c r="I1371" s="278">
        <v>147</v>
      </c>
      <c r="J1371" s="227"/>
      <c r="K1371" s="139">
        <f t="shared" ref="K1371" si="360">J1371*I1371</f>
        <v>0</v>
      </c>
      <c r="L1371" s="10"/>
      <c r="M1371" s="5"/>
    </row>
    <row r="1372" spans="1:13" ht="30" customHeight="1" thickBot="1">
      <c r="A1372" s="5"/>
      <c r="B1372" s="9"/>
      <c r="C1372" s="219">
        <v>37.6</v>
      </c>
      <c r="D1372" s="220"/>
      <c r="E1372" s="220"/>
      <c r="F1372" s="220"/>
      <c r="G1372" s="220" t="s">
        <v>296</v>
      </c>
      <c r="H1372" s="220"/>
      <c r="I1372" s="221"/>
      <c r="J1372" s="222"/>
      <c r="K1372" s="223"/>
      <c r="L1372" s="10"/>
      <c r="M1372" s="5"/>
    </row>
    <row r="1373" spans="1:13" ht="15.6">
      <c r="A1373" s="5"/>
      <c r="B1373" s="9"/>
      <c r="C1373" s="265" t="s">
        <v>1612</v>
      </c>
      <c r="D1373" s="266"/>
      <c r="E1373" s="266"/>
      <c r="F1373" s="266"/>
      <c r="G1373" s="267" t="s">
        <v>1613</v>
      </c>
      <c r="H1373" s="277" t="s">
        <v>166</v>
      </c>
      <c r="I1373" s="278">
        <v>6.1984999999999992</v>
      </c>
      <c r="J1373" s="227"/>
      <c r="K1373" s="139">
        <f t="shared" ref="K1373:K1377" si="361">J1373*I1373</f>
        <v>0</v>
      </c>
      <c r="L1373" s="10"/>
      <c r="M1373" s="5"/>
    </row>
    <row r="1374" spans="1:13" ht="15.6">
      <c r="A1374" s="5"/>
      <c r="B1374" s="9"/>
      <c r="C1374" s="265" t="s">
        <v>1614</v>
      </c>
      <c r="D1374" s="266"/>
      <c r="E1374" s="266"/>
      <c r="F1374" s="266"/>
      <c r="G1374" s="267" t="s">
        <v>1615</v>
      </c>
      <c r="H1374" s="277" t="s">
        <v>166</v>
      </c>
      <c r="I1374" s="278">
        <v>35</v>
      </c>
      <c r="J1374" s="227"/>
      <c r="K1374" s="139">
        <f t="shared" si="361"/>
        <v>0</v>
      </c>
      <c r="L1374" s="10"/>
      <c r="M1374" s="5"/>
    </row>
    <row r="1375" spans="1:13" ht="15.6">
      <c r="A1375" s="5"/>
      <c r="B1375" s="9"/>
      <c r="C1375" s="265" t="s">
        <v>1616</v>
      </c>
      <c r="D1375" s="266"/>
      <c r="E1375" s="266"/>
      <c r="F1375" s="266"/>
      <c r="G1375" s="267" t="s">
        <v>825</v>
      </c>
      <c r="H1375" s="277" t="s">
        <v>166</v>
      </c>
      <c r="I1375" s="278">
        <v>14.3</v>
      </c>
      <c r="J1375" s="227"/>
      <c r="K1375" s="139">
        <f t="shared" si="361"/>
        <v>0</v>
      </c>
      <c r="L1375" s="10"/>
      <c r="M1375" s="5"/>
    </row>
    <row r="1376" spans="1:13" ht="15.6">
      <c r="A1376" s="5"/>
      <c r="B1376" s="9"/>
      <c r="C1376" s="265" t="s">
        <v>1617</v>
      </c>
      <c r="D1376" s="266"/>
      <c r="E1376" s="266"/>
      <c r="F1376" s="266"/>
      <c r="G1376" s="267" t="s">
        <v>827</v>
      </c>
      <c r="H1376" s="277" t="s">
        <v>166</v>
      </c>
      <c r="I1376" s="278">
        <v>8.3000000000000007</v>
      </c>
      <c r="J1376" s="227"/>
      <c r="K1376" s="139">
        <f t="shared" si="361"/>
        <v>0</v>
      </c>
      <c r="L1376" s="10"/>
      <c r="M1376" s="5"/>
    </row>
    <row r="1377" spans="1:13" ht="16.2" thickBot="1">
      <c r="A1377" s="5"/>
      <c r="B1377" s="9"/>
      <c r="C1377" s="265" t="s">
        <v>1618</v>
      </c>
      <c r="D1377" s="266"/>
      <c r="E1377" s="266"/>
      <c r="F1377" s="266"/>
      <c r="G1377" s="267" t="s">
        <v>829</v>
      </c>
      <c r="H1377" s="277" t="s">
        <v>166</v>
      </c>
      <c r="I1377" s="278">
        <v>11.9</v>
      </c>
      <c r="J1377" s="227"/>
      <c r="K1377" s="139">
        <f t="shared" si="361"/>
        <v>0</v>
      </c>
      <c r="L1377" s="10"/>
      <c r="M1377" s="5"/>
    </row>
    <row r="1378" spans="1:13" ht="30" customHeight="1" thickBot="1">
      <c r="A1378" s="5"/>
      <c r="B1378" s="9"/>
      <c r="C1378" s="219">
        <v>37.700000000000003</v>
      </c>
      <c r="D1378" s="220"/>
      <c r="E1378" s="220"/>
      <c r="F1378" s="220"/>
      <c r="G1378" s="220" t="s">
        <v>300</v>
      </c>
      <c r="H1378" s="220"/>
      <c r="I1378" s="221"/>
      <c r="J1378" s="222"/>
      <c r="K1378" s="223"/>
      <c r="L1378" s="10"/>
      <c r="M1378" s="5"/>
    </row>
    <row r="1379" spans="1:13" ht="16.2" thickBot="1">
      <c r="A1379" s="5"/>
      <c r="B1379" s="9"/>
      <c r="C1379" s="265" t="s">
        <v>1619</v>
      </c>
      <c r="D1379" s="266"/>
      <c r="E1379" s="266"/>
      <c r="F1379" s="266"/>
      <c r="G1379" s="267" t="s">
        <v>780</v>
      </c>
      <c r="H1379" s="277" t="s">
        <v>302</v>
      </c>
      <c r="I1379" s="278">
        <v>12013.1</v>
      </c>
      <c r="J1379" s="227"/>
      <c r="K1379" s="139">
        <f t="shared" ref="K1379" si="362">J1379*I1379</f>
        <v>0</v>
      </c>
      <c r="L1379" s="10"/>
      <c r="M1379" s="5"/>
    </row>
    <row r="1380" spans="1:13" ht="30" customHeight="1" thickBot="1">
      <c r="A1380" s="5"/>
      <c r="B1380" s="9"/>
      <c r="C1380" s="219"/>
      <c r="D1380" s="220"/>
      <c r="E1380" s="220"/>
      <c r="F1380" s="220"/>
      <c r="G1380" s="220" t="s">
        <v>831</v>
      </c>
      <c r="H1380" s="220"/>
      <c r="I1380" s="221"/>
      <c r="J1380" s="222"/>
      <c r="K1380" s="223"/>
      <c r="L1380" s="10"/>
      <c r="M1380" s="5"/>
    </row>
    <row r="1381" spans="1:13" ht="30" customHeight="1" thickBot="1">
      <c r="A1381" s="5"/>
      <c r="B1381" s="9"/>
      <c r="C1381" s="219">
        <v>37.799999999999997</v>
      </c>
      <c r="D1381" s="220"/>
      <c r="E1381" s="220"/>
      <c r="F1381" s="220"/>
      <c r="G1381" s="220" t="s">
        <v>832</v>
      </c>
      <c r="H1381" s="220"/>
      <c r="I1381" s="221"/>
      <c r="J1381" s="222"/>
      <c r="K1381" s="223"/>
      <c r="L1381" s="10"/>
      <c r="M1381" s="5"/>
    </row>
    <row r="1382" spans="1:13" ht="16.2" thickBot="1">
      <c r="A1382" s="5"/>
      <c r="B1382" s="9"/>
      <c r="C1382" s="265" t="s">
        <v>1620</v>
      </c>
      <c r="D1382" s="266"/>
      <c r="E1382" s="266"/>
      <c r="F1382" s="266"/>
      <c r="G1382" s="267" t="s">
        <v>783</v>
      </c>
      <c r="H1382" s="277" t="s">
        <v>158</v>
      </c>
      <c r="I1382" s="278">
        <v>435.4</v>
      </c>
      <c r="J1382" s="227"/>
      <c r="K1382" s="139">
        <f t="shared" ref="K1382" si="363">J1382*I1382</f>
        <v>0</v>
      </c>
      <c r="L1382" s="10"/>
      <c r="M1382" s="5"/>
    </row>
    <row r="1383" spans="1:13" ht="30" customHeight="1" thickBot="1">
      <c r="A1383" s="5"/>
      <c r="B1383" s="9"/>
      <c r="C1383" s="219">
        <v>37.9</v>
      </c>
      <c r="D1383" s="220"/>
      <c r="E1383" s="220"/>
      <c r="F1383" s="220"/>
      <c r="G1383" s="220" t="s">
        <v>844</v>
      </c>
      <c r="H1383" s="220"/>
      <c r="I1383" s="221"/>
      <c r="J1383" s="222"/>
      <c r="K1383" s="223"/>
      <c r="L1383" s="10"/>
      <c r="M1383" s="5"/>
    </row>
    <row r="1384" spans="1:13" ht="79.2">
      <c r="A1384" s="5"/>
      <c r="B1384" s="9"/>
      <c r="C1384" s="265" t="s">
        <v>1621</v>
      </c>
      <c r="D1384" s="266"/>
      <c r="E1384" s="266"/>
      <c r="F1384" s="266"/>
      <c r="G1384" s="267" t="s">
        <v>846</v>
      </c>
      <c r="H1384" s="277" t="s">
        <v>12</v>
      </c>
      <c r="I1384" s="278">
        <v>1</v>
      </c>
      <c r="J1384" s="227"/>
      <c r="K1384" s="139">
        <f t="shared" ref="K1384:K1385" si="364">J1384*I1384</f>
        <v>0</v>
      </c>
      <c r="L1384" s="10"/>
      <c r="M1384" s="5"/>
    </row>
    <row r="1385" spans="1:13" ht="27" thickBot="1">
      <c r="A1385" s="5"/>
      <c r="B1385" s="9"/>
      <c r="C1385" s="265" t="s">
        <v>1622</v>
      </c>
      <c r="D1385" s="266"/>
      <c r="E1385" s="266"/>
      <c r="F1385" s="266"/>
      <c r="G1385" s="267" t="s">
        <v>835</v>
      </c>
      <c r="H1385" s="277" t="s">
        <v>152</v>
      </c>
      <c r="I1385" s="278">
        <v>161.30000000000001</v>
      </c>
      <c r="J1385" s="227"/>
      <c r="K1385" s="139">
        <f t="shared" si="364"/>
        <v>0</v>
      </c>
      <c r="L1385" s="10"/>
      <c r="M1385" s="5"/>
    </row>
    <row r="1386" spans="1:13" ht="30" customHeight="1" thickBot="1">
      <c r="A1386" s="5"/>
      <c r="B1386" s="9"/>
      <c r="C1386" s="219">
        <v>38.9</v>
      </c>
      <c r="D1386" s="220"/>
      <c r="E1386" s="220"/>
      <c r="F1386" s="220"/>
      <c r="G1386" s="220" t="s">
        <v>1623</v>
      </c>
      <c r="H1386" s="220"/>
      <c r="I1386" s="221"/>
      <c r="J1386" s="222"/>
      <c r="K1386" s="223"/>
      <c r="L1386" s="10"/>
      <c r="M1386" s="5"/>
    </row>
    <row r="1387" spans="1:13" ht="15.6">
      <c r="A1387" s="5"/>
      <c r="B1387" s="9"/>
      <c r="C1387" s="265" t="s">
        <v>1624</v>
      </c>
      <c r="D1387" s="266"/>
      <c r="E1387" s="266"/>
      <c r="F1387" s="266"/>
      <c r="G1387" s="267" t="s">
        <v>803</v>
      </c>
      <c r="H1387" s="277" t="s">
        <v>158</v>
      </c>
      <c r="I1387" s="278">
        <v>132</v>
      </c>
      <c r="J1387" s="227"/>
      <c r="K1387" s="139">
        <f t="shared" ref="K1387:K1388" si="365">J1387*I1387</f>
        <v>0</v>
      </c>
      <c r="L1387" s="10"/>
      <c r="M1387" s="5"/>
    </row>
    <row r="1388" spans="1:13" ht="15.6">
      <c r="A1388" s="5"/>
      <c r="B1388" s="9"/>
      <c r="C1388" s="265" t="s">
        <v>1624</v>
      </c>
      <c r="D1388" s="266"/>
      <c r="E1388" s="266"/>
      <c r="F1388" s="266"/>
      <c r="G1388" s="267" t="s">
        <v>799</v>
      </c>
      <c r="H1388" s="277" t="s">
        <v>158</v>
      </c>
      <c r="I1388" s="278">
        <v>435.4</v>
      </c>
      <c r="J1388" s="227"/>
      <c r="K1388" s="139">
        <f t="shared" si="365"/>
        <v>0</v>
      </c>
      <c r="L1388" s="10"/>
      <c r="M1388" s="5"/>
    </row>
    <row r="1389" spans="1:13" ht="30" customHeight="1" thickBot="1">
      <c r="A1389" s="5"/>
      <c r="B1389" s="9"/>
      <c r="C1389" s="140" t="s">
        <v>18</v>
      </c>
      <c r="D1389" s="159"/>
      <c r="E1389" s="159"/>
      <c r="F1389" s="159"/>
      <c r="G1389" s="162"/>
      <c r="H1389" s="161"/>
      <c r="I1389" s="249"/>
      <c r="J1389" s="143"/>
      <c r="K1389" s="345">
        <f>SUM(K1364:K1388)</f>
        <v>0</v>
      </c>
      <c r="L1389" s="10"/>
      <c r="M1389" s="5"/>
    </row>
    <row r="1390" spans="1:13" ht="30" customHeight="1" thickBot="1">
      <c r="A1390" s="5"/>
      <c r="B1390" s="9"/>
      <c r="C1390" s="132"/>
      <c r="D1390" s="133"/>
      <c r="E1390" s="133"/>
      <c r="F1390" s="133"/>
      <c r="G1390" s="133" t="s">
        <v>1625</v>
      </c>
      <c r="H1390" s="133"/>
      <c r="I1390" s="133"/>
      <c r="J1390" s="133"/>
      <c r="K1390" s="134"/>
      <c r="L1390" s="10"/>
      <c r="M1390" s="5"/>
    </row>
    <row r="1391" spans="1:13" ht="30" customHeight="1" thickBot="1">
      <c r="A1391" s="5"/>
      <c r="B1391" s="9"/>
      <c r="C1391" s="219">
        <v>38.1</v>
      </c>
      <c r="D1391" s="220"/>
      <c r="E1391" s="220"/>
      <c r="F1391" s="220"/>
      <c r="G1391" s="220" t="s">
        <v>93</v>
      </c>
      <c r="H1391" s="220"/>
      <c r="I1391" s="221"/>
      <c r="J1391" s="222"/>
      <c r="K1391" s="223"/>
      <c r="L1391" s="10"/>
      <c r="M1391" s="5"/>
    </row>
    <row r="1392" spans="1:13" ht="15.6">
      <c r="A1392" s="5"/>
      <c r="B1392" s="9"/>
      <c r="C1392" s="265" t="s">
        <v>1626</v>
      </c>
      <c r="D1392" s="266"/>
      <c r="E1392" s="266"/>
      <c r="F1392" s="266"/>
      <c r="G1392" s="267" t="s">
        <v>1627</v>
      </c>
      <c r="H1392" s="277" t="s">
        <v>158</v>
      </c>
      <c r="I1392" s="278">
        <v>1489.6</v>
      </c>
      <c r="J1392" s="227"/>
      <c r="K1392" s="139">
        <f t="shared" ref="K1392:K1393" si="366">J1392*I1392</f>
        <v>0</v>
      </c>
      <c r="L1392" s="10"/>
      <c r="M1392" s="5"/>
    </row>
    <row r="1393" spans="1:13" ht="27" thickBot="1">
      <c r="A1393" s="5"/>
      <c r="B1393" s="9"/>
      <c r="C1393" s="265" t="s">
        <v>1628</v>
      </c>
      <c r="D1393" s="266"/>
      <c r="E1393" s="266"/>
      <c r="F1393" s="266"/>
      <c r="G1393" s="267" t="s">
        <v>1629</v>
      </c>
      <c r="H1393" s="277" t="s">
        <v>158</v>
      </c>
      <c r="I1393" s="278">
        <v>619.5</v>
      </c>
      <c r="J1393" s="227"/>
      <c r="K1393" s="139">
        <f t="shared" si="366"/>
        <v>0</v>
      </c>
      <c r="L1393" s="10"/>
      <c r="M1393" s="5"/>
    </row>
    <row r="1394" spans="1:13" ht="30" customHeight="1" thickBot="1">
      <c r="A1394" s="5"/>
      <c r="B1394" s="9"/>
      <c r="C1394" s="219">
        <v>38.200000000000003</v>
      </c>
      <c r="D1394" s="220"/>
      <c r="E1394" s="220"/>
      <c r="F1394" s="220"/>
      <c r="G1394" s="220" t="s">
        <v>293</v>
      </c>
      <c r="H1394" s="220"/>
      <c r="I1394" s="221"/>
      <c r="J1394" s="222"/>
      <c r="K1394" s="223"/>
      <c r="L1394" s="10"/>
      <c r="M1394" s="5"/>
    </row>
    <row r="1395" spans="1:13" ht="26.4">
      <c r="A1395" s="5"/>
      <c r="B1395" s="9"/>
      <c r="C1395" s="265" t="s">
        <v>1630</v>
      </c>
      <c r="D1395" s="266"/>
      <c r="E1395" s="266"/>
      <c r="F1395" s="266"/>
      <c r="G1395" s="267" t="s">
        <v>167</v>
      </c>
      <c r="H1395" s="277" t="s">
        <v>166</v>
      </c>
      <c r="I1395" s="278">
        <v>744.8</v>
      </c>
      <c r="J1395" s="227"/>
      <c r="K1395" s="139">
        <f t="shared" ref="K1395:K1417" si="367">J1395*I1395</f>
        <v>0</v>
      </c>
      <c r="L1395" s="10"/>
      <c r="M1395" s="5"/>
    </row>
    <row r="1396" spans="1:13" ht="26.4">
      <c r="A1396" s="5"/>
      <c r="B1396" s="9"/>
      <c r="C1396" s="265" t="s">
        <v>1631</v>
      </c>
      <c r="D1396" s="266"/>
      <c r="E1396" s="266"/>
      <c r="F1396" s="266"/>
      <c r="G1396" s="267" t="s">
        <v>863</v>
      </c>
      <c r="H1396" s="277" t="s">
        <v>158</v>
      </c>
      <c r="I1396" s="278">
        <v>1489.6</v>
      </c>
      <c r="J1396" s="227"/>
      <c r="K1396" s="139">
        <f t="shared" si="367"/>
        <v>0</v>
      </c>
      <c r="L1396" s="10"/>
      <c r="M1396" s="5"/>
    </row>
    <row r="1397" spans="1:13" ht="26.4">
      <c r="A1397" s="5"/>
      <c r="B1397" s="9"/>
      <c r="C1397" s="265"/>
      <c r="D1397" s="266"/>
      <c r="E1397" s="266"/>
      <c r="F1397" s="266"/>
      <c r="G1397" s="267" t="s">
        <v>168</v>
      </c>
      <c r="H1397" s="277" t="s">
        <v>169</v>
      </c>
      <c r="I1397" s="278">
        <v>26820</v>
      </c>
      <c r="J1397" s="227"/>
      <c r="K1397" s="139">
        <f t="shared" si="367"/>
        <v>0</v>
      </c>
      <c r="L1397" s="10"/>
      <c r="M1397" s="5"/>
    </row>
    <row r="1398" spans="1:13" ht="16.2" thickBot="1">
      <c r="A1398" s="5"/>
      <c r="B1398" s="9"/>
      <c r="C1398" s="265"/>
      <c r="D1398" s="266"/>
      <c r="E1398" s="266"/>
      <c r="F1398" s="266"/>
      <c r="G1398" s="267" t="s">
        <v>170</v>
      </c>
      <c r="H1398" s="277" t="s">
        <v>166</v>
      </c>
      <c r="I1398" s="278">
        <v>744.8</v>
      </c>
      <c r="J1398" s="227"/>
      <c r="K1398" s="139">
        <f t="shared" si="367"/>
        <v>0</v>
      </c>
      <c r="L1398" s="10"/>
      <c r="M1398" s="5"/>
    </row>
    <row r="1399" spans="1:13" ht="30" customHeight="1" thickBot="1">
      <c r="A1399" s="5"/>
      <c r="B1399" s="9"/>
      <c r="C1399" s="219">
        <v>38.299999999999997</v>
      </c>
      <c r="D1399" s="220"/>
      <c r="E1399" s="220"/>
      <c r="F1399" s="220"/>
      <c r="G1399" s="220" t="s">
        <v>864</v>
      </c>
      <c r="H1399" s="220"/>
      <c r="I1399" s="221"/>
      <c r="J1399" s="222"/>
      <c r="K1399" s="223"/>
      <c r="L1399" s="10"/>
      <c r="M1399" s="5"/>
    </row>
    <row r="1400" spans="1:13" ht="26.4">
      <c r="A1400" s="5"/>
      <c r="B1400" s="9"/>
      <c r="C1400" s="265" t="s">
        <v>1632</v>
      </c>
      <c r="D1400" s="266"/>
      <c r="E1400" s="266"/>
      <c r="F1400" s="266"/>
      <c r="G1400" s="267" t="s">
        <v>202</v>
      </c>
      <c r="H1400" s="277" t="s">
        <v>166</v>
      </c>
      <c r="I1400" s="278">
        <v>1489.6</v>
      </c>
      <c r="J1400" s="227"/>
      <c r="K1400" s="139">
        <f t="shared" si="367"/>
        <v>0</v>
      </c>
      <c r="L1400" s="10"/>
      <c r="M1400" s="5"/>
    </row>
    <row r="1401" spans="1:13" ht="15.6">
      <c r="A1401" s="5"/>
      <c r="B1401" s="9"/>
      <c r="C1401" s="265" t="s">
        <v>1633</v>
      </c>
      <c r="D1401" s="266"/>
      <c r="E1401" s="266"/>
      <c r="F1401" s="266"/>
      <c r="G1401" s="267" t="s">
        <v>1634</v>
      </c>
      <c r="H1401" s="277" t="s">
        <v>166</v>
      </c>
      <c r="I1401" s="278">
        <v>295.5</v>
      </c>
      <c r="J1401" s="227"/>
      <c r="K1401" s="139">
        <f t="shared" si="367"/>
        <v>0</v>
      </c>
      <c r="L1401" s="10"/>
      <c r="M1401" s="5"/>
    </row>
    <row r="1402" spans="1:13" ht="26.4">
      <c r="A1402" s="5"/>
      <c r="B1402" s="9"/>
      <c r="C1402" s="265" t="s">
        <v>1635</v>
      </c>
      <c r="D1402" s="266"/>
      <c r="E1402" s="266"/>
      <c r="F1402" s="266"/>
      <c r="G1402" s="267" t="s">
        <v>867</v>
      </c>
      <c r="H1402" s="277" t="s">
        <v>166</v>
      </c>
      <c r="I1402" s="278">
        <v>348.5</v>
      </c>
      <c r="J1402" s="227"/>
      <c r="K1402" s="139">
        <f t="shared" si="367"/>
        <v>0</v>
      </c>
      <c r="L1402" s="10"/>
      <c r="M1402" s="5"/>
    </row>
    <row r="1403" spans="1:13" ht="16.2" thickBot="1">
      <c r="A1403" s="5"/>
      <c r="B1403" s="9"/>
      <c r="C1403" s="265"/>
      <c r="D1403" s="266"/>
      <c r="E1403" s="266"/>
      <c r="F1403" s="266"/>
      <c r="G1403" s="267" t="s">
        <v>203</v>
      </c>
      <c r="H1403" s="277" t="s">
        <v>204</v>
      </c>
      <c r="I1403" s="278">
        <v>36210.6</v>
      </c>
      <c r="J1403" s="227"/>
      <c r="K1403" s="139">
        <f t="shared" si="367"/>
        <v>0</v>
      </c>
      <c r="L1403" s="10"/>
      <c r="M1403" s="5"/>
    </row>
    <row r="1404" spans="1:13" ht="30" customHeight="1" thickBot="1">
      <c r="A1404" s="5"/>
      <c r="B1404" s="9"/>
      <c r="C1404" s="219">
        <v>38.4</v>
      </c>
      <c r="D1404" s="220"/>
      <c r="E1404" s="220"/>
      <c r="F1404" s="220"/>
      <c r="G1404" s="220" t="s">
        <v>1636</v>
      </c>
      <c r="H1404" s="220"/>
      <c r="I1404" s="221"/>
      <c r="J1404" s="222"/>
      <c r="K1404" s="223"/>
      <c r="L1404" s="10"/>
      <c r="M1404" s="5"/>
    </row>
    <row r="1405" spans="1:13" ht="16.2" thickBot="1">
      <c r="A1405" s="5"/>
      <c r="B1405" s="9"/>
      <c r="C1405" s="265" t="s">
        <v>1637</v>
      </c>
      <c r="D1405" s="266"/>
      <c r="E1405" s="266"/>
      <c r="F1405" s="266"/>
      <c r="G1405" s="267" t="s">
        <v>1638</v>
      </c>
      <c r="H1405" s="277" t="s">
        <v>158</v>
      </c>
      <c r="I1405" s="278">
        <v>9.6</v>
      </c>
      <c r="J1405" s="227"/>
      <c r="K1405" s="139">
        <f t="shared" si="367"/>
        <v>0</v>
      </c>
      <c r="L1405" s="10"/>
      <c r="M1405" s="5"/>
    </row>
    <row r="1406" spans="1:13" ht="30" customHeight="1" thickBot="1">
      <c r="A1406" s="5"/>
      <c r="B1406" s="9"/>
      <c r="C1406" s="219">
        <v>38.5</v>
      </c>
      <c r="D1406" s="220"/>
      <c r="E1406" s="220"/>
      <c r="F1406" s="220"/>
      <c r="G1406" s="220" t="s">
        <v>868</v>
      </c>
      <c r="H1406" s="220"/>
      <c r="I1406" s="221"/>
      <c r="J1406" s="222"/>
      <c r="K1406" s="223"/>
      <c r="L1406" s="10"/>
      <c r="M1406" s="5"/>
    </row>
    <row r="1407" spans="1:13" ht="26.4">
      <c r="A1407" s="5"/>
      <c r="B1407" s="9"/>
      <c r="C1407" s="265" t="s">
        <v>1639</v>
      </c>
      <c r="D1407" s="266"/>
      <c r="E1407" s="266"/>
      <c r="F1407" s="266"/>
      <c r="G1407" s="267" t="s">
        <v>870</v>
      </c>
      <c r="H1407" s="277" t="s">
        <v>96</v>
      </c>
      <c r="I1407" s="278">
        <v>120.4</v>
      </c>
      <c r="J1407" s="227"/>
      <c r="K1407" s="139">
        <f t="shared" si="367"/>
        <v>0</v>
      </c>
      <c r="L1407" s="10"/>
      <c r="M1407" s="5"/>
    </row>
    <row r="1408" spans="1:13" ht="26.4">
      <c r="A1408" s="5"/>
      <c r="B1408" s="9"/>
      <c r="C1408" s="265" t="s">
        <v>1640</v>
      </c>
      <c r="D1408" s="266"/>
      <c r="E1408" s="266"/>
      <c r="F1408" s="266"/>
      <c r="G1408" s="267" t="s">
        <v>872</v>
      </c>
      <c r="H1408" s="277" t="s">
        <v>158</v>
      </c>
      <c r="I1408" s="278">
        <v>175.2</v>
      </c>
      <c r="J1408" s="227"/>
      <c r="K1408" s="139">
        <f t="shared" si="367"/>
        <v>0</v>
      </c>
      <c r="L1408" s="10"/>
      <c r="M1408" s="5"/>
    </row>
    <row r="1409" spans="1:13" ht="26.4">
      <c r="A1409" s="5"/>
      <c r="B1409" s="9"/>
      <c r="C1409" s="265" t="s">
        <v>1641</v>
      </c>
      <c r="D1409" s="266"/>
      <c r="E1409" s="266"/>
      <c r="F1409" s="266"/>
      <c r="G1409" s="267" t="s">
        <v>874</v>
      </c>
      <c r="H1409" s="277" t="s">
        <v>158</v>
      </c>
      <c r="I1409" s="278">
        <v>92</v>
      </c>
      <c r="J1409" s="227"/>
      <c r="K1409" s="139">
        <f t="shared" si="367"/>
        <v>0</v>
      </c>
      <c r="L1409" s="10"/>
      <c r="M1409" s="5"/>
    </row>
    <row r="1410" spans="1:13" ht="26.4">
      <c r="A1410" s="5"/>
      <c r="B1410" s="9"/>
      <c r="C1410" s="265" t="s">
        <v>1642</v>
      </c>
      <c r="D1410" s="266"/>
      <c r="E1410" s="266"/>
      <c r="F1410" s="266"/>
      <c r="G1410" s="267" t="s">
        <v>876</v>
      </c>
      <c r="H1410" s="277" t="s">
        <v>152</v>
      </c>
      <c r="I1410" s="278">
        <v>113</v>
      </c>
      <c r="J1410" s="227"/>
      <c r="K1410" s="139">
        <f t="shared" si="367"/>
        <v>0</v>
      </c>
      <c r="L1410" s="10"/>
      <c r="M1410" s="5"/>
    </row>
    <row r="1411" spans="1:13" ht="16.2" thickBot="1">
      <c r="A1411" s="5"/>
      <c r="B1411" s="9"/>
      <c r="C1411" s="265" t="s">
        <v>1643</v>
      </c>
      <c r="D1411" s="266"/>
      <c r="E1411" s="266"/>
      <c r="F1411" s="266"/>
      <c r="G1411" s="267" t="s">
        <v>1644</v>
      </c>
      <c r="H1411" s="277" t="s">
        <v>158</v>
      </c>
      <c r="I1411" s="278">
        <v>164</v>
      </c>
      <c r="J1411" s="227"/>
      <c r="K1411" s="139">
        <f t="shared" si="367"/>
        <v>0</v>
      </c>
      <c r="L1411" s="10"/>
      <c r="M1411" s="5"/>
    </row>
    <row r="1412" spans="1:13" ht="30" customHeight="1" thickBot="1">
      <c r="A1412" s="5"/>
      <c r="B1412" s="9"/>
      <c r="C1412" s="219" t="s">
        <v>1645</v>
      </c>
      <c r="D1412" s="220"/>
      <c r="E1412" s="220"/>
      <c r="F1412" s="220"/>
      <c r="G1412" s="220" t="s">
        <v>844</v>
      </c>
      <c r="H1412" s="220"/>
      <c r="I1412" s="221"/>
      <c r="J1412" s="222"/>
      <c r="K1412" s="223"/>
      <c r="L1412" s="10"/>
      <c r="M1412" s="5"/>
    </row>
    <row r="1413" spans="1:13" ht="39.6">
      <c r="A1413" s="5"/>
      <c r="B1413" s="9"/>
      <c r="C1413" s="265" t="s">
        <v>1646</v>
      </c>
      <c r="D1413" s="266"/>
      <c r="E1413" s="266"/>
      <c r="F1413" s="266"/>
      <c r="G1413" s="267" t="s">
        <v>738</v>
      </c>
      <c r="H1413" s="277" t="s">
        <v>152</v>
      </c>
      <c r="I1413" s="278">
        <v>68</v>
      </c>
      <c r="J1413" s="227"/>
      <c r="K1413" s="139">
        <f t="shared" si="367"/>
        <v>0</v>
      </c>
      <c r="L1413" s="10"/>
      <c r="M1413" s="5"/>
    </row>
    <row r="1414" spans="1:13" ht="27" thickBot="1">
      <c r="A1414" s="5"/>
      <c r="B1414" s="9"/>
      <c r="C1414" s="265" t="s">
        <v>1647</v>
      </c>
      <c r="D1414" s="266"/>
      <c r="E1414" s="266"/>
      <c r="F1414" s="266"/>
      <c r="G1414" s="267" t="s">
        <v>1648</v>
      </c>
      <c r="H1414" s="277" t="s">
        <v>1505</v>
      </c>
      <c r="I1414" s="278">
        <v>392.5</v>
      </c>
      <c r="J1414" s="227"/>
      <c r="K1414" s="139">
        <f t="shared" si="367"/>
        <v>0</v>
      </c>
      <c r="L1414" s="10"/>
      <c r="M1414" s="5"/>
    </row>
    <row r="1415" spans="1:13" ht="30" customHeight="1" thickBot="1">
      <c r="A1415" s="5"/>
      <c r="B1415" s="9"/>
      <c r="C1415" s="219">
        <v>38.799999999999997</v>
      </c>
      <c r="D1415" s="220"/>
      <c r="E1415" s="220"/>
      <c r="F1415" s="220"/>
      <c r="G1415" s="220" t="s">
        <v>877</v>
      </c>
      <c r="H1415" s="220"/>
      <c r="I1415" s="221"/>
      <c r="J1415" s="222"/>
      <c r="K1415" s="223"/>
      <c r="L1415" s="10"/>
      <c r="M1415" s="5"/>
    </row>
    <row r="1416" spans="1:13" ht="15.6">
      <c r="A1416" s="5"/>
      <c r="B1416" s="9"/>
      <c r="C1416" s="265" t="s">
        <v>1649</v>
      </c>
      <c r="D1416" s="266"/>
      <c r="E1416" s="266"/>
      <c r="F1416" s="266"/>
      <c r="G1416" s="267" t="s">
        <v>879</v>
      </c>
      <c r="H1416" s="277" t="s">
        <v>158</v>
      </c>
      <c r="I1416" s="278">
        <v>560</v>
      </c>
      <c r="J1416" s="227"/>
      <c r="K1416" s="139">
        <f t="shared" si="367"/>
        <v>0</v>
      </c>
      <c r="L1416" s="10"/>
      <c r="M1416" s="5"/>
    </row>
    <row r="1417" spans="1:13" ht="15.6">
      <c r="A1417" s="5"/>
      <c r="B1417" s="9"/>
      <c r="C1417" s="265" t="s">
        <v>1650</v>
      </c>
      <c r="D1417" s="266"/>
      <c r="E1417" s="266"/>
      <c r="F1417" s="266"/>
      <c r="G1417" s="267" t="s">
        <v>1651</v>
      </c>
      <c r="H1417" s="277" t="s">
        <v>166</v>
      </c>
      <c r="I1417" s="278">
        <v>56</v>
      </c>
      <c r="J1417" s="227"/>
      <c r="K1417" s="139">
        <f t="shared" si="367"/>
        <v>0</v>
      </c>
      <c r="L1417" s="10"/>
      <c r="M1417" s="5"/>
    </row>
    <row r="1418" spans="1:13" ht="30" customHeight="1" thickBot="1">
      <c r="A1418" s="5"/>
      <c r="B1418" s="9"/>
      <c r="C1418" s="140" t="s">
        <v>18</v>
      </c>
      <c r="D1418" s="159"/>
      <c r="E1418" s="159"/>
      <c r="F1418" s="159"/>
      <c r="G1418" s="162"/>
      <c r="H1418" s="161"/>
      <c r="I1418" s="249"/>
      <c r="J1418" s="143"/>
      <c r="K1418" s="345">
        <f>SUM(K1392:K1417)</f>
        <v>0</v>
      </c>
      <c r="L1418" s="10"/>
      <c r="M1418" s="5"/>
    </row>
    <row r="1419" spans="1:13" ht="30" customHeight="1" thickBot="1">
      <c r="A1419" s="5"/>
      <c r="B1419" s="9"/>
      <c r="C1419" s="390" t="s">
        <v>1945</v>
      </c>
      <c r="D1419" s="388"/>
      <c r="E1419" s="388"/>
      <c r="F1419" s="388"/>
      <c r="G1419" s="388"/>
      <c r="H1419" s="388"/>
      <c r="I1419" s="388"/>
      <c r="J1419" s="388"/>
      <c r="K1419" s="389"/>
      <c r="L1419" s="10"/>
      <c r="M1419" s="5"/>
    </row>
    <row r="1420" spans="1:13" ht="30" customHeight="1" thickBot="1">
      <c r="A1420" s="5"/>
      <c r="B1420" s="9"/>
      <c r="C1420" s="219" t="s">
        <v>1653</v>
      </c>
      <c r="D1420" s="220"/>
      <c r="E1420" s="220"/>
      <c r="F1420" s="220"/>
      <c r="G1420" s="220" t="s">
        <v>1654</v>
      </c>
      <c r="H1420" s="220"/>
      <c r="I1420" s="221"/>
      <c r="J1420" s="222"/>
      <c r="K1420" s="223"/>
      <c r="L1420" s="10"/>
      <c r="M1420" s="5"/>
    </row>
    <row r="1421" spans="1:13" ht="30" customHeight="1">
      <c r="A1421" s="5"/>
      <c r="B1421" s="9"/>
      <c r="C1421" s="228" t="s">
        <v>1655</v>
      </c>
      <c r="D1421" s="136"/>
      <c r="E1421" s="136"/>
      <c r="F1421" s="136"/>
      <c r="G1421" s="224" t="s">
        <v>1656</v>
      </c>
      <c r="H1421" s="225" t="s">
        <v>147</v>
      </c>
      <c r="I1421" s="226">
        <v>3</v>
      </c>
      <c r="J1421" s="227"/>
      <c r="K1421" s="139">
        <f t="shared" ref="K1421:K1439" si="368">J1421*I1421</f>
        <v>0</v>
      </c>
      <c r="L1421" s="10"/>
      <c r="M1421" s="5"/>
    </row>
    <row r="1422" spans="1:13" ht="30" customHeight="1">
      <c r="A1422" s="5"/>
      <c r="B1422" s="9"/>
      <c r="C1422" s="228" t="s">
        <v>1657</v>
      </c>
      <c r="D1422" s="136"/>
      <c r="E1422" s="136"/>
      <c r="F1422" s="136"/>
      <c r="G1422" s="224" t="s">
        <v>1658</v>
      </c>
      <c r="H1422" s="225" t="s">
        <v>147</v>
      </c>
      <c r="I1422" s="226">
        <v>1</v>
      </c>
      <c r="J1422" s="227"/>
      <c r="K1422" s="139">
        <f t="shared" si="368"/>
        <v>0</v>
      </c>
      <c r="L1422" s="10"/>
      <c r="M1422" s="5"/>
    </row>
    <row r="1423" spans="1:13" ht="30" customHeight="1">
      <c r="A1423" s="5"/>
      <c r="B1423" s="9"/>
      <c r="C1423" s="228" t="s">
        <v>1659</v>
      </c>
      <c r="D1423" s="136"/>
      <c r="E1423" s="136"/>
      <c r="F1423" s="136"/>
      <c r="G1423" s="224" t="s">
        <v>1660</v>
      </c>
      <c r="H1423" s="229" t="s">
        <v>147</v>
      </c>
      <c r="I1423" s="230">
        <v>4</v>
      </c>
      <c r="J1423" s="227"/>
      <c r="K1423" s="139">
        <f t="shared" si="368"/>
        <v>0</v>
      </c>
      <c r="L1423" s="10"/>
      <c r="M1423" s="5"/>
    </row>
    <row r="1424" spans="1:13" ht="30" customHeight="1">
      <c r="A1424" s="5"/>
      <c r="B1424" s="9"/>
      <c r="C1424" s="228" t="s">
        <v>1661</v>
      </c>
      <c r="D1424" s="136"/>
      <c r="E1424" s="136"/>
      <c r="F1424" s="136"/>
      <c r="G1424" s="224" t="s">
        <v>1662</v>
      </c>
      <c r="H1424" s="229" t="s">
        <v>152</v>
      </c>
      <c r="I1424" s="230">
        <v>70</v>
      </c>
      <c r="J1424" s="227"/>
      <c r="K1424" s="139">
        <f t="shared" si="368"/>
        <v>0</v>
      </c>
      <c r="L1424" s="10"/>
      <c r="M1424" s="5"/>
    </row>
    <row r="1425" spans="1:13" ht="30" customHeight="1">
      <c r="A1425" s="5"/>
      <c r="B1425" s="9"/>
      <c r="C1425" s="228" t="s">
        <v>1663</v>
      </c>
      <c r="D1425" s="136"/>
      <c r="E1425" s="136"/>
      <c r="F1425" s="136"/>
      <c r="G1425" s="224" t="s">
        <v>1664</v>
      </c>
      <c r="H1425" s="229" t="s">
        <v>147</v>
      </c>
      <c r="I1425" s="230">
        <v>2</v>
      </c>
      <c r="J1425" s="227"/>
      <c r="K1425" s="139">
        <f t="shared" si="368"/>
        <v>0</v>
      </c>
      <c r="L1425" s="10"/>
      <c r="M1425" s="5"/>
    </row>
    <row r="1426" spans="1:13" ht="30" customHeight="1">
      <c r="A1426" s="5"/>
      <c r="B1426" s="9"/>
      <c r="C1426" s="228" t="s">
        <v>1665</v>
      </c>
      <c r="D1426" s="136"/>
      <c r="E1426" s="136"/>
      <c r="F1426" s="136"/>
      <c r="G1426" s="224" t="s">
        <v>1666</v>
      </c>
      <c r="H1426" s="229" t="s">
        <v>147</v>
      </c>
      <c r="I1426" s="230">
        <v>1</v>
      </c>
      <c r="J1426" s="227"/>
      <c r="K1426" s="139">
        <f t="shared" si="368"/>
        <v>0</v>
      </c>
      <c r="L1426" s="10"/>
      <c r="M1426" s="5"/>
    </row>
    <row r="1427" spans="1:13" ht="30" customHeight="1">
      <c r="A1427" s="5"/>
      <c r="B1427" s="9"/>
      <c r="C1427" s="228" t="s">
        <v>1667</v>
      </c>
      <c r="D1427" s="136"/>
      <c r="E1427" s="136"/>
      <c r="F1427" s="136"/>
      <c r="G1427" s="224" t="s">
        <v>1668</v>
      </c>
      <c r="H1427" s="229" t="s">
        <v>147</v>
      </c>
      <c r="I1427" s="230">
        <v>2</v>
      </c>
      <c r="J1427" s="227"/>
      <c r="K1427" s="139">
        <f t="shared" si="368"/>
        <v>0</v>
      </c>
      <c r="L1427" s="10"/>
      <c r="M1427" s="5"/>
    </row>
    <row r="1428" spans="1:13" ht="30" customHeight="1">
      <c r="A1428" s="5"/>
      <c r="B1428" s="9"/>
      <c r="C1428" s="228" t="s">
        <v>1669</v>
      </c>
      <c r="D1428" s="136"/>
      <c r="E1428" s="136"/>
      <c r="F1428" s="136"/>
      <c r="G1428" s="224" t="s">
        <v>1670</v>
      </c>
      <c r="H1428" s="229" t="s">
        <v>147</v>
      </c>
      <c r="I1428" s="230">
        <v>4</v>
      </c>
      <c r="J1428" s="227"/>
      <c r="K1428" s="139">
        <f t="shared" si="368"/>
        <v>0</v>
      </c>
      <c r="L1428" s="10"/>
      <c r="M1428" s="5"/>
    </row>
    <row r="1429" spans="1:13" ht="30" customHeight="1">
      <c r="A1429" s="5"/>
      <c r="B1429" s="9"/>
      <c r="C1429" s="228" t="s">
        <v>1671</v>
      </c>
      <c r="D1429" s="136"/>
      <c r="E1429" s="136"/>
      <c r="F1429" s="136"/>
      <c r="G1429" s="224" t="s">
        <v>1672</v>
      </c>
      <c r="H1429" s="229" t="s">
        <v>147</v>
      </c>
      <c r="I1429" s="230">
        <v>9</v>
      </c>
      <c r="J1429" s="227"/>
      <c r="K1429" s="139">
        <f t="shared" si="368"/>
        <v>0</v>
      </c>
      <c r="L1429" s="10"/>
      <c r="M1429" s="5"/>
    </row>
    <row r="1430" spans="1:13" ht="30" customHeight="1">
      <c r="A1430" s="5"/>
      <c r="B1430" s="9"/>
      <c r="C1430" s="229" t="s">
        <v>1673</v>
      </c>
      <c r="D1430" s="136"/>
      <c r="E1430" s="136"/>
      <c r="F1430" s="136"/>
      <c r="G1430" s="224" t="s">
        <v>1674</v>
      </c>
      <c r="H1430" s="229" t="s">
        <v>147</v>
      </c>
      <c r="I1430" s="231">
        <v>6</v>
      </c>
      <c r="J1430" s="232"/>
      <c r="K1430" s="139">
        <f t="shared" si="368"/>
        <v>0</v>
      </c>
      <c r="L1430" s="10"/>
      <c r="M1430" s="5"/>
    </row>
    <row r="1431" spans="1:13" ht="30" customHeight="1">
      <c r="A1431" s="5"/>
      <c r="B1431" s="9"/>
      <c r="C1431" s="229" t="s">
        <v>1675</v>
      </c>
      <c r="D1431" s="136"/>
      <c r="E1431" s="136"/>
      <c r="F1431" s="136"/>
      <c r="G1431" s="224" t="s">
        <v>1676</v>
      </c>
      <c r="H1431" s="229" t="s">
        <v>147</v>
      </c>
      <c r="I1431" s="231">
        <v>6</v>
      </c>
      <c r="J1431" s="232"/>
      <c r="K1431" s="139">
        <f t="shared" si="368"/>
        <v>0</v>
      </c>
      <c r="L1431" s="10"/>
      <c r="M1431" s="5"/>
    </row>
    <row r="1432" spans="1:13" ht="30" customHeight="1">
      <c r="A1432" s="5"/>
      <c r="B1432" s="9"/>
      <c r="C1432" s="229" t="s">
        <v>1677</v>
      </c>
      <c r="D1432" s="136"/>
      <c r="E1432" s="136"/>
      <c r="F1432" s="136"/>
      <c r="G1432" s="224" t="s">
        <v>1678</v>
      </c>
      <c r="H1432" s="229" t="s">
        <v>147</v>
      </c>
      <c r="I1432" s="231">
        <v>3</v>
      </c>
      <c r="J1432" s="232"/>
      <c r="K1432" s="139">
        <f t="shared" si="368"/>
        <v>0</v>
      </c>
      <c r="L1432" s="10"/>
      <c r="M1432" s="5"/>
    </row>
    <row r="1433" spans="1:13" ht="30" customHeight="1">
      <c r="A1433" s="5"/>
      <c r="B1433" s="9"/>
      <c r="C1433" s="228" t="s">
        <v>1679</v>
      </c>
      <c r="D1433" s="136"/>
      <c r="E1433" s="136"/>
      <c r="F1433" s="136"/>
      <c r="G1433" s="224" t="s">
        <v>1680</v>
      </c>
      <c r="H1433" s="229" t="s">
        <v>152</v>
      </c>
      <c r="I1433" s="230">
        <v>100</v>
      </c>
      <c r="J1433" s="232"/>
      <c r="K1433" s="139">
        <f t="shared" si="368"/>
        <v>0</v>
      </c>
      <c r="L1433" s="10"/>
      <c r="M1433" s="5"/>
    </row>
    <row r="1434" spans="1:13" ht="30" customHeight="1">
      <c r="A1434" s="5"/>
      <c r="B1434" s="9"/>
      <c r="C1434" s="229" t="s">
        <v>1681</v>
      </c>
      <c r="D1434" s="136"/>
      <c r="E1434" s="136"/>
      <c r="F1434" s="136"/>
      <c r="G1434" s="224" t="s">
        <v>1682</v>
      </c>
      <c r="H1434" s="229" t="s">
        <v>152</v>
      </c>
      <c r="I1434" s="231">
        <v>6</v>
      </c>
      <c r="J1434" s="232"/>
      <c r="K1434" s="139">
        <f t="shared" si="368"/>
        <v>0</v>
      </c>
      <c r="L1434" s="10"/>
      <c r="M1434" s="5"/>
    </row>
    <row r="1435" spans="1:13" ht="30" customHeight="1">
      <c r="A1435" s="5"/>
      <c r="B1435" s="9"/>
      <c r="C1435" s="228" t="s">
        <v>1683</v>
      </c>
      <c r="D1435" s="136"/>
      <c r="E1435" s="136"/>
      <c r="F1435" s="136"/>
      <c r="G1435" s="224" t="s">
        <v>1684</v>
      </c>
      <c r="H1435" s="229" t="s">
        <v>152</v>
      </c>
      <c r="I1435" s="230">
        <v>80</v>
      </c>
      <c r="J1435" s="232"/>
      <c r="K1435" s="139">
        <f t="shared" si="368"/>
        <v>0</v>
      </c>
      <c r="L1435" s="10"/>
      <c r="M1435" s="5"/>
    </row>
    <row r="1436" spans="1:13" ht="30" customHeight="1">
      <c r="A1436" s="5"/>
      <c r="B1436" s="9"/>
      <c r="C1436" s="228" t="s">
        <v>1685</v>
      </c>
      <c r="D1436" s="136"/>
      <c r="E1436" s="136"/>
      <c r="F1436" s="136"/>
      <c r="G1436" s="224" t="s">
        <v>1686</v>
      </c>
      <c r="H1436" s="229" t="s">
        <v>147</v>
      </c>
      <c r="I1436" s="230">
        <v>4</v>
      </c>
      <c r="J1436" s="232"/>
      <c r="K1436" s="139">
        <f t="shared" si="368"/>
        <v>0</v>
      </c>
      <c r="L1436" s="10"/>
      <c r="M1436" s="5"/>
    </row>
    <row r="1437" spans="1:13" ht="30" customHeight="1">
      <c r="A1437" s="5"/>
      <c r="B1437" s="9"/>
      <c r="C1437" s="228" t="s">
        <v>1687</v>
      </c>
      <c r="D1437" s="136"/>
      <c r="E1437" s="136"/>
      <c r="F1437" s="136"/>
      <c r="G1437" s="233" t="s">
        <v>1688</v>
      </c>
      <c r="H1437" s="229" t="s">
        <v>1689</v>
      </c>
      <c r="I1437" s="230">
        <v>1</v>
      </c>
      <c r="J1437" s="232"/>
      <c r="K1437" s="139">
        <f t="shared" si="368"/>
        <v>0</v>
      </c>
      <c r="L1437" s="10"/>
      <c r="M1437" s="5"/>
    </row>
    <row r="1438" spans="1:13" ht="30" customHeight="1">
      <c r="A1438" s="5"/>
      <c r="B1438" s="9"/>
      <c r="C1438" s="228" t="s">
        <v>1690</v>
      </c>
      <c r="D1438" s="136"/>
      <c r="E1438" s="136"/>
      <c r="F1438" s="136"/>
      <c r="G1438" s="233" t="s">
        <v>1691</v>
      </c>
      <c r="H1438" s="229" t="s">
        <v>1692</v>
      </c>
      <c r="I1438" s="230">
        <v>1</v>
      </c>
      <c r="J1438" s="232"/>
      <c r="K1438" s="139">
        <f t="shared" si="368"/>
        <v>0</v>
      </c>
      <c r="L1438" s="10"/>
      <c r="M1438" s="5"/>
    </row>
    <row r="1439" spans="1:13" ht="30" customHeight="1" thickBot="1">
      <c r="A1439" s="5"/>
      <c r="B1439" s="9"/>
      <c r="C1439" s="228" t="s">
        <v>1693</v>
      </c>
      <c r="D1439" s="136"/>
      <c r="E1439" s="136"/>
      <c r="F1439" s="136"/>
      <c r="G1439" s="233" t="s">
        <v>1694</v>
      </c>
      <c r="H1439" s="229" t="s">
        <v>147</v>
      </c>
      <c r="I1439" s="230">
        <v>5</v>
      </c>
      <c r="J1439" s="232"/>
      <c r="K1439" s="139">
        <f t="shared" si="368"/>
        <v>0</v>
      </c>
      <c r="L1439" s="10"/>
      <c r="M1439" s="5"/>
    </row>
    <row r="1440" spans="1:13" ht="30" customHeight="1" thickBot="1">
      <c r="A1440" s="5"/>
      <c r="B1440" s="9"/>
      <c r="C1440" s="219" t="s">
        <v>1695</v>
      </c>
      <c r="D1440" s="220"/>
      <c r="E1440" s="220"/>
      <c r="F1440" s="220"/>
      <c r="G1440" s="220" t="s">
        <v>1696</v>
      </c>
      <c r="H1440" s="220"/>
      <c r="I1440" s="221"/>
      <c r="J1440" s="222"/>
      <c r="K1440" s="223"/>
      <c r="L1440" s="10"/>
      <c r="M1440" s="5"/>
    </row>
    <row r="1441" spans="1:13" ht="39.6">
      <c r="A1441" s="5"/>
      <c r="B1441" s="9"/>
      <c r="C1441" s="228" t="s">
        <v>1697</v>
      </c>
      <c r="D1441" s="136"/>
      <c r="E1441" s="136"/>
      <c r="F1441" s="136"/>
      <c r="G1441" s="224" t="s">
        <v>1698</v>
      </c>
      <c r="H1441" s="225" t="s">
        <v>147</v>
      </c>
      <c r="I1441" s="226">
        <v>1</v>
      </c>
      <c r="J1441" s="227"/>
      <c r="K1441" s="139">
        <f t="shared" ref="K1441:K1461" si="369">J1441*I1441</f>
        <v>0</v>
      </c>
      <c r="L1441" s="10"/>
      <c r="M1441" s="5"/>
    </row>
    <row r="1442" spans="1:13" ht="79.2">
      <c r="A1442" s="5"/>
      <c r="B1442" s="9"/>
      <c r="C1442" s="228" t="s">
        <v>1699</v>
      </c>
      <c r="D1442" s="136"/>
      <c r="E1442" s="136"/>
      <c r="F1442" s="136"/>
      <c r="G1442" s="224" t="s">
        <v>1700</v>
      </c>
      <c r="H1442" s="225" t="s">
        <v>147</v>
      </c>
      <c r="I1442" s="226">
        <v>1</v>
      </c>
      <c r="J1442" s="227"/>
      <c r="K1442" s="139">
        <f t="shared" si="369"/>
        <v>0</v>
      </c>
      <c r="L1442" s="10"/>
      <c r="M1442" s="5"/>
    </row>
    <row r="1443" spans="1:13" ht="30" customHeight="1">
      <c r="A1443" s="5"/>
      <c r="B1443" s="9"/>
      <c r="C1443" s="228" t="s">
        <v>1701</v>
      </c>
      <c r="D1443" s="136"/>
      <c r="E1443" s="136"/>
      <c r="F1443" s="136"/>
      <c r="G1443" s="224" t="s">
        <v>1702</v>
      </c>
      <c r="H1443" s="225" t="s">
        <v>147</v>
      </c>
      <c r="I1443" s="226">
        <v>1</v>
      </c>
      <c r="J1443" s="227"/>
      <c r="K1443" s="139">
        <f t="shared" si="369"/>
        <v>0</v>
      </c>
      <c r="L1443" s="10"/>
      <c r="M1443" s="5"/>
    </row>
    <row r="1444" spans="1:13" ht="30" customHeight="1">
      <c r="A1444" s="5"/>
      <c r="B1444" s="9"/>
      <c r="C1444" s="228" t="s">
        <v>1703</v>
      </c>
      <c r="D1444" s="136"/>
      <c r="E1444" s="136"/>
      <c r="F1444" s="136"/>
      <c r="G1444" s="224" t="s">
        <v>1704</v>
      </c>
      <c r="H1444" s="225" t="s">
        <v>1689</v>
      </c>
      <c r="I1444" s="226">
        <v>3</v>
      </c>
      <c r="J1444" s="227"/>
      <c r="K1444" s="139">
        <f t="shared" si="369"/>
        <v>0</v>
      </c>
      <c r="L1444" s="10"/>
      <c r="M1444" s="5"/>
    </row>
    <row r="1445" spans="1:13" ht="39.6">
      <c r="A1445" s="5"/>
      <c r="B1445" s="9"/>
      <c r="C1445" s="228" t="s">
        <v>1705</v>
      </c>
      <c r="D1445" s="136"/>
      <c r="E1445" s="136"/>
      <c r="F1445" s="136"/>
      <c r="G1445" s="224" t="s">
        <v>1706</v>
      </c>
      <c r="H1445" s="225" t="s">
        <v>152</v>
      </c>
      <c r="I1445" s="226">
        <v>20</v>
      </c>
      <c r="J1445" s="227"/>
      <c r="K1445" s="139">
        <f t="shared" si="369"/>
        <v>0</v>
      </c>
      <c r="L1445" s="10"/>
      <c r="M1445" s="5"/>
    </row>
    <row r="1446" spans="1:13" ht="39.6">
      <c r="A1446" s="5"/>
      <c r="B1446" s="9"/>
      <c r="C1446" s="228" t="s">
        <v>1707</v>
      </c>
      <c r="D1446" s="136"/>
      <c r="E1446" s="136"/>
      <c r="F1446" s="136"/>
      <c r="G1446" s="224" t="s">
        <v>1708</v>
      </c>
      <c r="H1446" s="225" t="s">
        <v>152</v>
      </c>
      <c r="I1446" s="226">
        <v>75</v>
      </c>
      <c r="J1446" s="227"/>
      <c r="K1446" s="139">
        <f t="shared" si="369"/>
        <v>0</v>
      </c>
      <c r="L1446" s="10"/>
      <c r="M1446" s="5"/>
    </row>
    <row r="1447" spans="1:13" ht="30" customHeight="1">
      <c r="A1447" s="5"/>
      <c r="B1447" s="9"/>
      <c r="C1447" s="228" t="s">
        <v>1709</v>
      </c>
      <c r="D1447" s="136"/>
      <c r="E1447" s="136"/>
      <c r="F1447" s="136"/>
      <c r="G1447" s="224" t="s">
        <v>1710</v>
      </c>
      <c r="H1447" s="225" t="s">
        <v>147</v>
      </c>
      <c r="I1447" s="226">
        <v>6</v>
      </c>
      <c r="J1447" s="227"/>
      <c r="K1447" s="139">
        <f t="shared" si="369"/>
        <v>0</v>
      </c>
      <c r="L1447" s="10"/>
      <c r="M1447" s="5"/>
    </row>
    <row r="1448" spans="1:13" ht="52.8">
      <c r="A1448" s="5"/>
      <c r="B1448" s="9"/>
      <c r="C1448" s="228" t="s">
        <v>1711</v>
      </c>
      <c r="D1448" s="136"/>
      <c r="E1448" s="136"/>
      <c r="F1448" s="136"/>
      <c r="G1448" s="224" t="s">
        <v>1712</v>
      </c>
      <c r="H1448" s="225" t="s">
        <v>147</v>
      </c>
      <c r="I1448" s="226">
        <v>1</v>
      </c>
      <c r="J1448" s="227"/>
      <c r="K1448" s="139">
        <f t="shared" si="369"/>
        <v>0</v>
      </c>
      <c r="L1448" s="10"/>
      <c r="M1448" s="5"/>
    </row>
    <row r="1449" spans="1:13" ht="39.6">
      <c r="A1449" s="5"/>
      <c r="B1449" s="9"/>
      <c r="C1449" s="228" t="s">
        <v>1713</v>
      </c>
      <c r="D1449" s="136"/>
      <c r="E1449" s="136"/>
      <c r="F1449" s="136"/>
      <c r="G1449" s="224" t="s">
        <v>1714</v>
      </c>
      <c r="H1449" s="225" t="s">
        <v>152</v>
      </c>
      <c r="I1449" s="226">
        <v>15</v>
      </c>
      <c r="J1449" s="227"/>
      <c r="K1449" s="139">
        <f t="shared" si="369"/>
        <v>0</v>
      </c>
      <c r="L1449" s="10"/>
      <c r="M1449" s="5"/>
    </row>
    <row r="1450" spans="1:13" ht="30" customHeight="1">
      <c r="A1450" s="5"/>
      <c r="B1450" s="9"/>
      <c r="C1450" s="228" t="s">
        <v>1715</v>
      </c>
      <c r="D1450" s="136"/>
      <c r="E1450" s="136"/>
      <c r="F1450" s="136"/>
      <c r="G1450" s="224" t="s">
        <v>1716</v>
      </c>
      <c r="H1450" s="225" t="s">
        <v>147</v>
      </c>
      <c r="I1450" s="226">
        <v>1</v>
      </c>
      <c r="J1450" s="227"/>
      <c r="K1450" s="139">
        <f t="shared" si="369"/>
        <v>0</v>
      </c>
      <c r="L1450" s="10"/>
      <c r="M1450" s="5"/>
    </row>
    <row r="1451" spans="1:13" ht="39.6">
      <c r="A1451" s="5"/>
      <c r="B1451" s="9"/>
      <c r="C1451" s="228" t="s">
        <v>1717</v>
      </c>
      <c r="D1451" s="136"/>
      <c r="E1451" s="136"/>
      <c r="F1451" s="136"/>
      <c r="G1451" s="224" t="s">
        <v>1718</v>
      </c>
      <c r="H1451" s="225" t="s">
        <v>152</v>
      </c>
      <c r="I1451" s="226">
        <v>50</v>
      </c>
      <c r="J1451" s="227"/>
      <c r="K1451" s="139">
        <f t="shared" si="369"/>
        <v>0</v>
      </c>
      <c r="L1451" s="10"/>
      <c r="M1451" s="5"/>
    </row>
    <row r="1452" spans="1:13" ht="30" customHeight="1">
      <c r="A1452" s="5"/>
      <c r="B1452" s="9"/>
      <c r="C1452" s="228" t="s">
        <v>1719</v>
      </c>
      <c r="D1452" s="136"/>
      <c r="E1452" s="136"/>
      <c r="F1452" s="136"/>
      <c r="G1452" s="224" t="s">
        <v>1710</v>
      </c>
      <c r="H1452" s="225" t="s">
        <v>147</v>
      </c>
      <c r="I1452" s="226">
        <v>2</v>
      </c>
      <c r="J1452" s="227"/>
      <c r="K1452" s="139">
        <f t="shared" si="369"/>
        <v>0</v>
      </c>
      <c r="L1452" s="10"/>
      <c r="M1452" s="5"/>
    </row>
    <row r="1453" spans="1:13" ht="92.4">
      <c r="A1453" s="5"/>
      <c r="B1453" s="9"/>
      <c r="C1453" s="228" t="s">
        <v>1720</v>
      </c>
      <c r="D1453" s="136"/>
      <c r="E1453" s="136"/>
      <c r="F1453" s="136"/>
      <c r="G1453" s="224" t="s">
        <v>1721</v>
      </c>
      <c r="H1453" s="225" t="s">
        <v>147</v>
      </c>
      <c r="I1453" s="226">
        <v>1</v>
      </c>
      <c r="J1453" s="227"/>
      <c r="K1453" s="139">
        <f t="shared" si="369"/>
        <v>0</v>
      </c>
      <c r="L1453" s="10"/>
      <c r="M1453" s="5"/>
    </row>
    <row r="1454" spans="1:13" ht="39.6">
      <c r="A1454" s="5"/>
      <c r="B1454" s="9"/>
      <c r="C1454" s="228" t="s">
        <v>1722</v>
      </c>
      <c r="D1454" s="136"/>
      <c r="E1454" s="136"/>
      <c r="F1454" s="136"/>
      <c r="G1454" s="224" t="s">
        <v>1723</v>
      </c>
      <c r="H1454" s="225" t="s">
        <v>152</v>
      </c>
      <c r="I1454" s="226">
        <v>60</v>
      </c>
      <c r="J1454" s="227"/>
      <c r="K1454" s="139">
        <f t="shared" si="369"/>
        <v>0</v>
      </c>
      <c r="L1454" s="10"/>
      <c r="M1454" s="5"/>
    </row>
    <row r="1455" spans="1:13" ht="30" customHeight="1">
      <c r="A1455" s="5"/>
      <c r="B1455" s="9"/>
      <c r="C1455" s="238" t="s">
        <v>1724</v>
      </c>
      <c r="D1455" s="136"/>
      <c r="E1455" s="136"/>
      <c r="F1455" s="136"/>
      <c r="G1455" s="224" t="s">
        <v>1704</v>
      </c>
      <c r="H1455" s="234" t="s">
        <v>1689</v>
      </c>
      <c r="I1455" s="235">
        <v>10</v>
      </c>
      <c r="J1455" s="227"/>
      <c r="K1455" s="139">
        <f t="shared" si="369"/>
        <v>0</v>
      </c>
      <c r="L1455" s="10"/>
      <c r="M1455" s="5"/>
    </row>
    <row r="1456" spans="1:13" ht="30" customHeight="1">
      <c r="A1456" s="5"/>
      <c r="B1456" s="9"/>
      <c r="C1456" s="234" t="s">
        <v>1725</v>
      </c>
      <c r="D1456" s="136"/>
      <c r="E1456" s="136"/>
      <c r="F1456" s="136"/>
      <c r="G1456" s="224" t="s">
        <v>1726</v>
      </c>
      <c r="H1456" s="234" t="s">
        <v>152</v>
      </c>
      <c r="I1456" s="235">
        <v>15</v>
      </c>
      <c r="J1456" s="227"/>
      <c r="K1456" s="139">
        <f t="shared" si="369"/>
        <v>0</v>
      </c>
      <c r="L1456" s="10"/>
      <c r="M1456" s="5"/>
    </row>
    <row r="1457" spans="1:13" ht="39.6">
      <c r="A1457" s="5"/>
      <c r="B1457" s="9"/>
      <c r="C1457" s="237" t="s">
        <v>1727</v>
      </c>
      <c r="D1457" s="136"/>
      <c r="E1457" s="136"/>
      <c r="F1457" s="136"/>
      <c r="G1457" s="236" t="s">
        <v>1728</v>
      </c>
      <c r="H1457" s="234" t="s">
        <v>147</v>
      </c>
      <c r="I1457" s="235">
        <v>1</v>
      </c>
      <c r="J1457" s="227"/>
      <c r="K1457" s="139">
        <f t="shared" si="369"/>
        <v>0</v>
      </c>
      <c r="L1457" s="10"/>
      <c r="M1457" s="5"/>
    </row>
    <row r="1458" spans="1:13" ht="30" customHeight="1">
      <c r="A1458" s="5"/>
      <c r="B1458" s="9"/>
      <c r="C1458" s="237" t="s">
        <v>1729</v>
      </c>
      <c r="D1458" s="136"/>
      <c r="E1458" s="136"/>
      <c r="F1458" s="136"/>
      <c r="G1458" s="236" t="s">
        <v>1730</v>
      </c>
      <c r="H1458" s="234" t="s">
        <v>147</v>
      </c>
      <c r="I1458" s="235">
        <v>2</v>
      </c>
      <c r="J1458" s="227"/>
      <c r="K1458" s="139">
        <f t="shared" si="369"/>
        <v>0</v>
      </c>
      <c r="L1458" s="10"/>
      <c r="M1458" s="5"/>
    </row>
    <row r="1459" spans="1:13" ht="30" customHeight="1">
      <c r="A1459" s="5"/>
      <c r="B1459" s="9"/>
      <c r="C1459" s="237" t="s">
        <v>1731</v>
      </c>
      <c r="D1459" s="136"/>
      <c r="E1459" s="136"/>
      <c r="F1459" s="136"/>
      <c r="G1459" s="236" t="s">
        <v>1732</v>
      </c>
      <c r="H1459" s="234" t="s">
        <v>147</v>
      </c>
      <c r="I1459" s="235">
        <v>1</v>
      </c>
      <c r="J1459" s="227"/>
      <c r="K1459" s="139">
        <f t="shared" si="369"/>
        <v>0</v>
      </c>
      <c r="L1459" s="10"/>
      <c r="M1459" s="5"/>
    </row>
    <row r="1460" spans="1:13" ht="30" customHeight="1">
      <c r="A1460" s="5"/>
      <c r="B1460" s="9"/>
      <c r="C1460" s="237" t="s">
        <v>1733</v>
      </c>
      <c r="D1460" s="136"/>
      <c r="E1460" s="136"/>
      <c r="F1460" s="136"/>
      <c r="G1460" s="236" t="s">
        <v>1734</v>
      </c>
      <c r="H1460" s="234" t="s">
        <v>147</v>
      </c>
      <c r="I1460" s="235">
        <v>6</v>
      </c>
      <c r="J1460" s="227"/>
      <c r="K1460" s="139">
        <f t="shared" si="369"/>
        <v>0</v>
      </c>
      <c r="L1460" s="10"/>
      <c r="M1460" s="5"/>
    </row>
    <row r="1461" spans="1:13" ht="30" customHeight="1" thickBot="1">
      <c r="A1461" s="5"/>
      <c r="B1461" s="9"/>
      <c r="C1461" s="237" t="s">
        <v>1735</v>
      </c>
      <c r="D1461" s="136"/>
      <c r="E1461" s="136"/>
      <c r="F1461" s="136"/>
      <c r="G1461" s="236" t="s">
        <v>1736</v>
      </c>
      <c r="H1461" s="234" t="s">
        <v>1692</v>
      </c>
      <c r="I1461" s="235">
        <v>1</v>
      </c>
      <c r="J1461" s="227"/>
      <c r="K1461" s="139">
        <f t="shared" si="369"/>
        <v>0</v>
      </c>
      <c r="L1461" s="10"/>
      <c r="M1461" s="5"/>
    </row>
    <row r="1462" spans="1:13" ht="30" customHeight="1" thickBot="1">
      <c r="A1462" s="5"/>
      <c r="B1462" s="9"/>
      <c r="C1462" s="219" t="s">
        <v>1737</v>
      </c>
      <c r="D1462" s="220"/>
      <c r="E1462" s="220"/>
      <c r="F1462" s="220"/>
      <c r="G1462" s="220" t="s">
        <v>1738</v>
      </c>
      <c r="H1462" s="220"/>
      <c r="I1462" s="221"/>
      <c r="J1462" s="222"/>
      <c r="K1462" s="223"/>
      <c r="L1462" s="10"/>
      <c r="M1462" s="5"/>
    </row>
    <row r="1463" spans="1:13" ht="79.2">
      <c r="A1463" s="5"/>
      <c r="B1463" s="9"/>
      <c r="C1463" s="237" t="s">
        <v>1739</v>
      </c>
      <c r="D1463" s="136"/>
      <c r="E1463" s="136"/>
      <c r="F1463" s="136"/>
      <c r="G1463" s="236" t="s">
        <v>1740</v>
      </c>
      <c r="H1463" s="234" t="s">
        <v>147</v>
      </c>
      <c r="I1463" s="235">
        <v>1</v>
      </c>
      <c r="J1463" s="227"/>
      <c r="K1463" s="139">
        <f>J1463*I1463</f>
        <v>0</v>
      </c>
      <c r="L1463" s="10"/>
      <c r="M1463" s="5"/>
    </row>
    <row r="1464" spans="1:13" ht="30" customHeight="1">
      <c r="A1464" s="5"/>
      <c r="B1464" s="9"/>
      <c r="C1464" s="237" t="s">
        <v>1741</v>
      </c>
      <c r="D1464" s="136"/>
      <c r="E1464" s="136"/>
      <c r="F1464" s="136"/>
      <c r="G1464" s="236" t="s">
        <v>1742</v>
      </c>
      <c r="H1464" s="234" t="s">
        <v>1743</v>
      </c>
      <c r="I1464" s="235">
        <v>1</v>
      </c>
      <c r="J1464" s="227"/>
      <c r="K1464" s="139">
        <f>J1464*I1464</f>
        <v>0</v>
      </c>
      <c r="L1464" s="10"/>
      <c r="M1464" s="5"/>
    </row>
    <row r="1465" spans="1:13" ht="30" customHeight="1">
      <c r="A1465" s="5"/>
      <c r="B1465" s="9"/>
      <c r="C1465" s="237" t="s">
        <v>1744</v>
      </c>
      <c r="D1465" s="136"/>
      <c r="E1465" s="136"/>
      <c r="F1465" s="136"/>
      <c r="G1465" s="236" t="s">
        <v>1745</v>
      </c>
      <c r="H1465" s="234" t="s">
        <v>106</v>
      </c>
      <c r="I1465" s="235">
        <v>1</v>
      </c>
      <c r="J1465" s="227"/>
      <c r="K1465" s="139">
        <f>J1465*I1465</f>
        <v>0</v>
      </c>
      <c r="L1465" s="10"/>
      <c r="M1465" s="5"/>
    </row>
    <row r="1466" spans="1:13" ht="39.6">
      <c r="A1466" s="5"/>
      <c r="B1466" s="9"/>
      <c r="C1466" s="237" t="s">
        <v>1746</v>
      </c>
      <c r="D1466" s="136"/>
      <c r="E1466" s="136"/>
      <c r="F1466" s="136"/>
      <c r="G1466" s="236" t="s">
        <v>1747</v>
      </c>
      <c r="H1466" s="234" t="s">
        <v>1748</v>
      </c>
      <c r="I1466" s="235">
        <v>1</v>
      </c>
      <c r="J1466" s="227"/>
      <c r="K1466" s="139">
        <f>J1466*I1466</f>
        <v>0</v>
      </c>
      <c r="L1466" s="10"/>
      <c r="M1466" s="5"/>
    </row>
    <row r="1467" spans="1:13" ht="53.4" thickBot="1">
      <c r="A1467" s="5"/>
      <c r="B1467" s="9"/>
      <c r="C1467" s="237" t="s">
        <v>1749</v>
      </c>
      <c r="D1467" s="136"/>
      <c r="E1467" s="136"/>
      <c r="F1467" s="136"/>
      <c r="G1467" s="236" t="s">
        <v>1750</v>
      </c>
      <c r="H1467" s="234" t="s">
        <v>106</v>
      </c>
      <c r="I1467" s="235">
        <v>1</v>
      </c>
      <c r="J1467" s="227"/>
      <c r="K1467" s="139">
        <f>J1467*I1467</f>
        <v>0</v>
      </c>
      <c r="L1467" s="10"/>
      <c r="M1467" s="5"/>
    </row>
    <row r="1468" spans="1:13" ht="30" customHeight="1" thickBot="1">
      <c r="A1468" s="5"/>
      <c r="B1468" s="9"/>
      <c r="C1468" s="219" t="s">
        <v>1751</v>
      </c>
      <c r="D1468" s="220"/>
      <c r="E1468" s="220"/>
      <c r="F1468" s="220"/>
      <c r="G1468" s="220" t="s">
        <v>1752</v>
      </c>
      <c r="H1468" s="220"/>
      <c r="I1468" s="221"/>
      <c r="J1468" s="222"/>
      <c r="K1468" s="223"/>
      <c r="L1468" s="10"/>
      <c r="M1468" s="5"/>
    </row>
    <row r="1469" spans="1:13" ht="52.8">
      <c r="A1469" s="5"/>
      <c r="B1469" s="9"/>
      <c r="C1469" s="237" t="s">
        <v>1753</v>
      </c>
      <c r="D1469" s="136"/>
      <c r="E1469" s="136"/>
      <c r="F1469" s="136"/>
      <c r="G1469" s="236" t="s">
        <v>1754</v>
      </c>
      <c r="H1469" s="234" t="s">
        <v>1755</v>
      </c>
      <c r="I1469" s="235">
        <v>25</v>
      </c>
      <c r="J1469" s="227"/>
      <c r="K1469" s="139">
        <f t="shared" ref="K1469:K1482" si="370">J1469*I1469</f>
        <v>0</v>
      </c>
      <c r="L1469" s="10"/>
      <c r="M1469" s="5"/>
    </row>
    <row r="1470" spans="1:13" ht="39.6">
      <c r="A1470" s="5"/>
      <c r="B1470" s="9"/>
      <c r="C1470" s="237" t="s">
        <v>1756</v>
      </c>
      <c r="D1470" s="136"/>
      <c r="E1470" s="136"/>
      <c r="F1470" s="136"/>
      <c r="G1470" s="236" t="s">
        <v>1757</v>
      </c>
      <c r="H1470" s="234" t="s">
        <v>147</v>
      </c>
      <c r="I1470" s="235">
        <v>1</v>
      </c>
      <c r="J1470" s="227"/>
      <c r="K1470" s="139">
        <f t="shared" si="370"/>
        <v>0</v>
      </c>
      <c r="L1470" s="10"/>
      <c r="M1470" s="5"/>
    </row>
    <row r="1471" spans="1:13" ht="52.8">
      <c r="A1471" s="5"/>
      <c r="B1471" s="9"/>
      <c r="C1471" s="237" t="s">
        <v>1758</v>
      </c>
      <c r="D1471" s="136"/>
      <c r="E1471" s="136"/>
      <c r="F1471" s="136"/>
      <c r="G1471" s="236" t="s">
        <v>1759</v>
      </c>
      <c r="H1471" s="234" t="s">
        <v>152</v>
      </c>
      <c r="I1471" s="235">
        <v>60</v>
      </c>
      <c r="J1471" s="227"/>
      <c r="K1471" s="139">
        <f t="shared" si="370"/>
        <v>0</v>
      </c>
      <c r="L1471" s="10"/>
      <c r="M1471" s="5"/>
    </row>
    <row r="1472" spans="1:13" ht="39.6">
      <c r="A1472" s="5"/>
      <c r="B1472" s="9"/>
      <c r="C1472" s="237" t="s">
        <v>1760</v>
      </c>
      <c r="D1472" s="136"/>
      <c r="E1472" s="136"/>
      <c r="F1472" s="136"/>
      <c r="G1472" s="236" t="s">
        <v>1761</v>
      </c>
      <c r="H1472" s="234" t="s">
        <v>152</v>
      </c>
      <c r="I1472" s="235">
        <v>60</v>
      </c>
      <c r="J1472" s="227"/>
      <c r="K1472" s="139">
        <f t="shared" si="370"/>
        <v>0</v>
      </c>
      <c r="L1472" s="10"/>
      <c r="M1472" s="5"/>
    </row>
    <row r="1473" spans="1:13" ht="39.6">
      <c r="A1473" s="5"/>
      <c r="B1473" s="9"/>
      <c r="C1473" s="237" t="s">
        <v>1762</v>
      </c>
      <c r="D1473" s="136"/>
      <c r="E1473" s="136"/>
      <c r="F1473" s="136"/>
      <c r="G1473" s="236" t="s">
        <v>1763</v>
      </c>
      <c r="H1473" s="234" t="s">
        <v>152</v>
      </c>
      <c r="I1473" s="235">
        <v>20</v>
      </c>
      <c r="J1473" s="227"/>
      <c r="K1473" s="139">
        <f t="shared" si="370"/>
        <v>0</v>
      </c>
      <c r="L1473" s="10"/>
      <c r="M1473" s="5"/>
    </row>
    <row r="1474" spans="1:13" ht="30" customHeight="1">
      <c r="A1474" s="5"/>
      <c r="B1474" s="9"/>
      <c r="C1474" s="237" t="s">
        <v>1764</v>
      </c>
      <c r="D1474" s="136"/>
      <c r="E1474" s="136"/>
      <c r="F1474" s="136"/>
      <c r="G1474" s="236" t="s">
        <v>1765</v>
      </c>
      <c r="H1474" s="234" t="s">
        <v>1766</v>
      </c>
      <c r="I1474" s="235">
        <v>1</v>
      </c>
      <c r="J1474" s="227"/>
      <c r="K1474" s="139">
        <f t="shared" si="370"/>
        <v>0</v>
      </c>
      <c r="L1474" s="10"/>
      <c r="M1474" s="5"/>
    </row>
    <row r="1475" spans="1:13" ht="52.8">
      <c r="A1475" s="5"/>
      <c r="B1475" s="9"/>
      <c r="C1475" s="237" t="s">
        <v>1767</v>
      </c>
      <c r="D1475" s="136"/>
      <c r="E1475" s="136"/>
      <c r="F1475" s="136"/>
      <c r="G1475" s="236" t="s">
        <v>1768</v>
      </c>
      <c r="H1475" s="234" t="s">
        <v>147</v>
      </c>
      <c r="I1475" s="235">
        <v>1</v>
      </c>
      <c r="J1475" s="227"/>
      <c r="K1475" s="139">
        <f t="shared" si="370"/>
        <v>0</v>
      </c>
      <c r="L1475" s="10"/>
      <c r="M1475" s="5"/>
    </row>
    <row r="1476" spans="1:13" ht="66">
      <c r="A1476" s="5"/>
      <c r="B1476" s="9"/>
      <c r="C1476" s="237" t="s">
        <v>1769</v>
      </c>
      <c r="D1476" s="136"/>
      <c r="E1476" s="136"/>
      <c r="F1476" s="136"/>
      <c r="G1476" s="236" t="s">
        <v>1770</v>
      </c>
      <c r="H1476" s="234" t="s">
        <v>152</v>
      </c>
      <c r="I1476" s="235">
        <v>60</v>
      </c>
      <c r="J1476" s="227"/>
      <c r="K1476" s="139">
        <f t="shared" si="370"/>
        <v>0</v>
      </c>
      <c r="L1476" s="10"/>
      <c r="M1476" s="5"/>
    </row>
    <row r="1477" spans="1:13" ht="66">
      <c r="A1477" s="5"/>
      <c r="B1477" s="9"/>
      <c r="C1477" s="237" t="s">
        <v>1771</v>
      </c>
      <c r="D1477" s="136"/>
      <c r="E1477" s="136"/>
      <c r="F1477" s="136"/>
      <c r="G1477" s="236" t="s">
        <v>1772</v>
      </c>
      <c r="H1477" s="234" t="s">
        <v>152</v>
      </c>
      <c r="I1477" s="235">
        <v>200</v>
      </c>
      <c r="J1477" s="227"/>
      <c r="K1477" s="139">
        <f t="shared" si="370"/>
        <v>0</v>
      </c>
      <c r="L1477" s="10"/>
      <c r="M1477" s="5"/>
    </row>
    <row r="1478" spans="1:13" ht="39.6">
      <c r="A1478" s="5"/>
      <c r="B1478" s="9"/>
      <c r="C1478" s="237" t="s">
        <v>1773</v>
      </c>
      <c r="D1478" s="136"/>
      <c r="E1478" s="136"/>
      <c r="F1478" s="136"/>
      <c r="G1478" s="236" t="s">
        <v>1774</v>
      </c>
      <c r="H1478" s="234" t="s">
        <v>152</v>
      </c>
      <c r="I1478" s="235">
        <v>200</v>
      </c>
      <c r="J1478" s="227"/>
      <c r="K1478" s="139">
        <f t="shared" si="370"/>
        <v>0</v>
      </c>
      <c r="L1478" s="10"/>
      <c r="M1478" s="5"/>
    </row>
    <row r="1479" spans="1:13" ht="52.8">
      <c r="A1479" s="5"/>
      <c r="B1479" s="9"/>
      <c r="C1479" s="237" t="s">
        <v>1775</v>
      </c>
      <c r="D1479" s="136"/>
      <c r="E1479" s="136"/>
      <c r="F1479" s="136"/>
      <c r="G1479" s="236" t="s">
        <v>1776</v>
      </c>
      <c r="H1479" s="234" t="s">
        <v>152</v>
      </c>
      <c r="I1479" s="235">
        <v>30</v>
      </c>
      <c r="J1479" s="227"/>
      <c r="K1479" s="139">
        <f t="shared" si="370"/>
        <v>0</v>
      </c>
      <c r="L1479" s="10"/>
      <c r="M1479" s="5"/>
    </row>
    <row r="1480" spans="1:13" ht="52.8">
      <c r="A1480" s="5"/>
      <c r="B1480" s="9"/>
      <c r="C1480" s="237" t="s">
        <v>1777</v>
      </c>
      <c r="D1480" s="136"/>
      <c r="E1480" s="136"/>
      <c r="F1480" s="136"/>
      <c r="G1480" s="236" t="s">
        <v>1778</v>
      </c>
      <c r="H1480" s="234" t="s">
        <v>152</v>
      </c>
      <c r="I1480" s="235">
        <v>32</v>
      </c>
      <c r="J1480" s="227"/>
      <c r="K1480" s="139">
        <f t="shared" si="370"/>
        <v>0</v>
      </c>
      <c r="L1480" s="10"/>
      <c r="M1480" s="5"/>
    </row>
    <row r="1481" spans="1:13" ht="52.8">
      <c r="A1481" s="5"/>
      <c r="B1481" s="9"/>
      <c r="C1481" s="237" t="s">
        <v>1779</v>
      </c>
      <c r="D1481" s="136"/>
      <c r="E1481" s="136"/>
      <c r="F1481" s="136"/>
      <c r="G1481" s="236" t="s">
        <v>1780</v>
      </c>
      <c r="H1481" s="234" t="s">
        <v>152</v>
      </c>
      <c r="I1481" s="235">
        <v>60</v>
      </c>
      <c r="J1481" s="227"/>
      <c r="K1481" s="139">
        <f t="shared" si="370"/>
        <v>0</v>
      </c>
      <c r="L1481" s="10"/>
      <c r="M1481" s="5"/>
    </row>
    <row r="1482" spans="1:13" ht="53.4" thickBot="1">
      <c r="A1482" s="5"/>
      <c r="B1482" s="9"/>
      <c r="C1482" s="237" t="s">
        <v>1781</v>
      </c>
      <c r="D1482" s="136"/>
      <c r="E1482" s="136"/>
      <c r="F1482" s="136"/>
      <c r="G1482" s="236" t="s">
        <v>1782</v>
      </c>
      <c r="H1482" s="234" t="s">
        <v>152</v>
      </c>
      <c r="I1482" s="235">
        <v>10</v>
      </c>
      <c r="J1482" s="227"/>
      <c r="K1482" s="139">
        <f t="shared" si="370"/>
        <v>0</v>
      </c>
      <c r="L1482" s="10"/>
      <c r="M1482" s="5"/>
    </row>
    <row r="1483" spans="1:13" ht="30" customHeight="1" thickBot="1">
      <c r="A1483" s="5"/>
      <c r="B1483" s="9"/>
      <c r="C1483" s="219" t="s">
        <v>1783</v>
      </c>
      <c r="D1483" s="220"/>
      <c r="E1483" s="220"/>
      <c r="F1483" s="220"/>
      <c r="G1483" s="220" t="s">
        <v>1784</v>
      </c>
      <c r="H1483" s="220"/>
      <c r="I1483" s="221"/>
      <c r="J1483" s="222"/>
      <c r="K1483" s="223"/>
      <c r="L1483" s="10"/>
      <c r="M1483" s="5"/>
    </row>
    <row r="1484" spans="1:13" ht="30" customHeight="1">
      <c r="A1484" s="5"/>
      <c r="B1484" s="9"/>
      <c r="C1484" s="237" t="s">
        <v>1785</v>
      </c>
      <c r="D1484" s="136"/>
      <c r="E1484" s="136"/>
      <c r="F1484" s="136"/>
      <c r="G1484" s="236" t="s">
        <v>1786</v>
      </c>
      <c r="H1484" s="234" t="s">
        <v>147</v>
      </c>
      <c r="I1484" s="235">
        <v>7</v>
      </c>
      <c r="J1484" s="227"/>
      <c r="K1484" s="139">
        <f t="shared" ref="K1484:K1494" si="371">J1484*I1484</f>
        <v>0</v>
      </c>
      <c r="L1484" s="10"/>
      <c r="M1484" s="5"/>
    </row>
    <row r="1485" spans="1:13" ht="30" customHeight="1">
      <c r="A1485" s="5"/>
      <c r="B1485" s="9"/>
      <c r="C1485" s="237" t="s">
        <v>1787</v>
      </c>
      <c r="D1485" s="136"/>
      <c r="E1485" s="136"/>
      <c r="F1485" s="136"/>
      <c r="G1485" s="236" t="s">
        <v>1788</v>
      </c>
      <c r="H1485" s="234" t="s">
        <v>152</v>
      </c>
      <c r="I1485" s="235">
        <v>150</v>
      </c>
      <c r="J1485" s="227"/>
      <c r="K1485" s="139">
        <f t="shared" si="371"/>
        <v>0</v>
      </c>
      <c r="L1485" s="10"/>
      <c r="M1485" s="5"/>
    </row>
    <row r="1486" spans="1:13" ht="30" customHeight="1">
      <c r="A1486" s="5"/>
      <c r="B1486" s="9"/>
      <c r="C1486" s="237" t="s">
        <v>1789</v>
      </c>
      <c r="D1486" s="136"/>
      <c r="E1486" s="136"/>
      <c r="F1486" s="136"/>
      <c r="G1486" s="236" t="s">
        <v>1790</v>
      </c>
      <c r="H1486" s="234" t="s">
        <v>152</v>
      </c>
      <c r="I1486" s="235">
        <v>40</v>
      </c>
      <c r="J1486" s="227"/>
      <c r="K1486" s="139">
        <f t="shared" si="371"/>
        <v>0</v>
      </c>
      <c r="L1486" s="10"/>
      <c r="M1486" s="5"/>
    </row>
    <row r="1487" spans="1:13" ht="30" customHeight="1">
      <c r="A1487" s="5"/>
      <c r="B1487" s="9"/>
      <c r="C1487" s="237" t="s">
        <v>1791</v>
      </c>
      <c r="D1487" s="136"/>
      <c r="E1487" s="136"/>
      <c r="F1487" s="136"/>
      <c r="G1487" s="236" t="s">
        <v>1792</v>
      </c>
      <c r="H1487" s="234" t="s">
        <v>152</v>
      </c>
      <c r="I1487" s="235">
        <v>90</v>
      </c>
      <c r="J1487" s="227"/>
      <c r="K1487" s="139">
        <f t="shared" si="371"/>
        <v>0</v>
      </c>
      <c r="L1487" s="10"/>
      <c r="M1487" s="5"/>
    </row>
    <row r="1488" spans="1:13" ht="30" customHeight="1">
      <c r="A1488" s="5"/>
      <c r="B1488" s="9"/>
      <c r="C1488" s="237" t="s">
        <v>1793</v>
      </c>
      <c r="D1488" s="136"/>
      <c r="E1488" s="136"/>
      <c r="F1488" s="136"/>
      <c r="G1488" s="236" t="s">
        <v>1794</v>
      </c>
      <c r="H1488" s="234" t="s">
        <v>152</v>
      </c>
      <c r="I1488" s="235">
        <v>30</v>
      </c>
      <c r="J1488" s="227"/>
      <c r="K1488" s="139">
        <f t="shared" si="371"/>
        <v>0</v>
      </c>
      <c r="L1488" s="10"/>
      <c r="M1488" s="5"/>
    </row>
    <row r="1489" spans="1:13" ht="39.6">
      <c r="A1489" s="5"/>
      <c r="B1489" s="9"/>
      <c r="C1489" s="237" t="s">
        <v>1795</v>
      </c>
      <c r="D1489" s="136"/>
      <c r="E1489" s="136"/>
      <c r="F1489" s="136"/>
      <c r="G1489" s="236" t="s">
        <v>1796</v>
      </c>
      <c r="H1489" s="234" t="s">
        <v>152</v>
      </c>
      <c r="I1489" s="235">
        <v>30</v>
      </c>
      <c r="J1489" s="227"/>
      <c r="K1489" s="139">
        <f t="shared" si="371"/>
        <v>0</v>
      </c>
      <c r="L1489" s="10"/>
      <c r="M1489" s="5"/>
    </row>
    <row r="1490" spans="1:13" ht="39.6">
      <c r="A1490" s="5"/>
      <c r="B1490" s="9"/>
      <c r="C1490" s="237" t="s">
        <v>1797</v>
      </c>
      <c r="D1490" s="136"/>
      <c r="E1490" s="136"/>
      <c r="F1490" s="136"/>
      <c r="G1490" s="236" t="s">
        <v>1798</v>
      </c>
      <c r="H1490" s="234" t="s">
        <v>152</v>
      </c>
      <c r="I1490" s="235">
        <v>50</v>
      </c>
      <c r="J1490" s="227"/>
      <c r="K1490" s="139">
        <f t="shared" si="371"/>
        <v>0</v>
      </c>
      <c r="L1490" s="10"/>
      <c r="M1490" s="5"/>
    </row>
    <row r="1491" spans="1:13" ht="39.6">
      <c r="A1491" s="5"/>
      <c r="B1491" s="9"/>
      <c r="C1491" s="237" t="s">
        <v>1799</v>
      </c>
      <c r="D1491" s="136"/>
      <c r="E1491" s="136"/>
      <c r="F1491" s="136"/>
      <c r="G1491" s="236" t="s">
        <v>1800</v>
      </c>
      <c r="H1491" s="234" t="s">
        <v>152</v>
      </c>
      <c r="I1491" s="235">
        <v>20</v>
      </c>
      <c r="J1491" s="227"/>
      <c r="K1491" s="139">
        <f t="shared" si="371"/>
        <v>0</v>
      </c>
      <c r="L1491" s="10"/>
      <c r="M1491" s="5"/>
    </row>
    <row r="1492" spans="1:13" ht="30" customHeight="1">
      <c r="A1492" s="5"/>
      <c r="B1492" s="9"/>
      <c r="C1492" s="237" t="s">
        <v>1801</v>
      </c>
      <c r="D1492" s="136"/>
      <c r="E1492" s="136"/>
      <c r="F1492" s="136"/>
      <c r="G1492" s="236" t="s">
        <v>1802</v>
      </c>
      <c r="H1492" s="234" t="s">
        <v>152</v>
      </c>
      <c r="I1492" s="235">
        <v>180</v>
      </c>
      <c r="J1492" s="227"/>
      <c r="K1492" s="139">
        <f t="shared" si="371"/>
        <v>0</v>
      </c>
      <c r="L1492" s="10"/>
      <c r="M1492" s="5"/>
    </row>
    <row r="1493" spans="1:13" ht="30" customHeight="1">
      <c r="A1493" s="5"/>
      <c r="B1493" s="9"/>
      <c r="C1493" s="237" t="s">
        <v>1803</v>
      </c>
      <c r="D1493" s="136"/>
      <c r="E1493" s="136"/>
      <c r="F1493" s="136"/>
      <c r="G1493" s="236" t="s">
        <v>1804</v>
      </c>
      <c r="H1493" s="234" t="s">
        <v>152</v>
      </c>
      <c r="I1493" s="235">
        <v>70</v>
      </c>
      <c r="J1493" s="227"/>
      <c r="K1493" s="139">
        <f t="shared" si="371"/>
        <v>0</v>
      </c>
      <c r="L1493" s="10"/>
      <c r="M1493" s="5"/>
    </row>
    <row r="1494" spans="1:13" ht="30" customHeight="1" thickBot="1">
      <c r="A1494" s="5"/>
      <c r="B1494" s="9"/>
      <c r="C1494" s="310" t="s">
        <v>1805</v>
      </c>
      <c r="D1494" s="136"/>
      <c r="E1494" s="136"/>
      <c r="F1494" s="136"/>
      <c r="G1494" s="236" t="s">
        <v>1806</v>
      </c>
      <c r="H1494" s="234" t="s">
        <v>166</v>
      </c>
      <c r="I1494" s="235">
        <v>20</v>
      </c>
      <c r="J1494" s="227"/>
      <c r="K1494" s="139">
        <f t="shared" si="371"/>
        <v>0</v>
      </c>
      <c r="L1494" s="10"/>
      <c r="M1494" s="5"/>
    </row>
    <row r="1495" spans="1:13" ht="30" customHeight="1" thickBot="1">
      <c r="A1495" s="5"/>
      <c r="B1495" s="9"/>
      <c r="C1495" s="283" t="s">
        <v>1807</v>
      </c>
      <c r="D1495" s="220"/>
      <c r="E1495" s="220"/>
      <c r="F1495" s="220"/>
      <c r="G1495" s="220" t="s">
        <v>1808</v>
      </c>
      <c r="H1495" s="220"/>
      <c r="I1495" s="221"/>
      <c r="J1495" s="222"/>
      <c r="K1495" s="223"/>
      <c r="L1495" s="10"/>
      <c r="M1495" s="5"/>
    </row>
    <row r="1496" spans="1:13" ht="30" customHeight="1" thickBot="1">
      <c r="A1496" s="5"/>
      <c r="B1496" s="9"/>
      <c r="C1496" s="283"/>
      <c r="D1496" s="220"/>
      <c r="E1496" s="220"/>
      <c r="F1496" s="220"/>
      <c r="G1496" s="220" t="s">
        <v>1809</v>
      </c>
      <c r="H1496" s="220"/>
      <c r="I1496" s="221"/>
      <c r="J1496" s="222"/>
      <c r="K1496" s="223"/>
      <c r="L1496" s="10"/>
      <c r="M1496" s="5"/>
    </row>
    <row r="1497" spans="1:13" s="5" customFormat="1" ht="30" customHeight="1">
      <c r="B1497" s="9"/>
      <c r="C1497" s="309" t="s">
        <v>1810</v>
      </c>
      <c r="D1497" s="146"/>
      <c r="E1497" s="146"/>
      <c r="F1497" s="146"/>
      <c r="G1497" s="147" t="s">
        <v>1811</v>
      </c>
      <c r="H1497" s="146" t="s">
        <v>147</v>
      </c>
      <c r="I1497" s="137">
        <v>1</v>
      </c>
      <c r="J1497" s="138"/>
      <c r="K1497" s="139">
        <f t="shared" ref="K1497:K1504" si="372">J1497*I1497</f>
        <v>0</v>
      </c>
      <c r="L1497" s="10"/>
    </row>
    <row r="1498" spans="1:13" s="5" customFormat="1" ht="30" customHeight="1">
      <c r="B1498" s="9"/>
      <c r="C1498" s="150" t="s">
        <v>1812</v>
      </c>
      <c r="D1498" s="146"/>
      <c r="E1498" s="146"/>
      <c r="F1498" s="146"/>
      <c r="G1498" s="147" t="s">
        <v>1813</v>
      </c>
      <c r="H1498" s="146" t="s">
        <v>147</v>
      </c>
      <c r="I1498" s="137">
        <v>2</v>
      </c>
      <c r="J1498" s="240"/>
      <c r="K1498" s="139">
        <f t="shared" si="372"/>
        <v>0</v>
      </c>
      <c r="L1498" s="10"/>
    </row>
    <row r="1499" spans="1:13" s="5" customFormat="1" ht="30" customHeight="1">
      <c r="B1499" s="9"/>
      <c r="C1499" s="150" t="s">
        <v>1814</v>
      </c>
      <c r="D1499" s="146"/>
      <c r="E1499" s="146"/>
      <c r="F1499" s="146"/>
      <c r="G1499" s="147" t="s">
        <v>1815</v>
      </c>
      <c r="H1499" s="146" t="s">
        <v>147</v>
      </c>
      <c r="I1499" s="137">
        <v>2</v>
      </c>
      <c r="J1499" s="240"/>
      <c r="K1499" s="139">
        <f t="shared" si="372"/>
        <v>0</v>
      </c>
      <c r="L1499" s="10"/>
    </row>
    <row r="1500" spans="1:13" s="5" customFormat="1" ht="30" customHeight="1">
      <c r="B1500" s="9"/>
      <c r="C1500" s="150" t="s">
        <v>1816</v>
      </c>
      <c r="D1500" s="146"/>
      <c r="E1500" s="146"/>
      <c r="F1500" s="146"/>
      <c r="G1500" s="147" t="s">
        <v>1817</v>
      </c>
      <c r="H1500" s="146" t="s">
        <v>147</v>
      </c>
      <c r="I1500" s="137">
        <v>2</v>
      </c>
      <c r="J1500" s="240"/>
      <c r="K1500" s="139">
        <f t="shared" si="372"/>
        <v>0</v>
      </c>
      <c r="L1500" s="10"/>
    </row>
    <row r="1501" spans="1:13" s="5" customFormat="1" ht="30" customHeight="1">
      <c r="B1501" s="9"/>
      <c r="C1501" s="150" t="s">
        <v>1818</v>
      </c>
      <c r="D1501" s="146"/>
      <c r="E1501" s="146"/>
      <c r="F1501" s="146"/>
      <c r="G1501" s="147" t="s">
        <v>1819</v>
      </c>
      <c r="H1501" s="146" t="s">
        <v>147</v>
      </c>
      <c r="I1501" s="137">
        <v>12</v>
      </c>
      <c r="J1501" s="240"/>
      <c r="K1501" s="139">
        <f t="shared" si="372"/>
        <v>0</v>
      </c>
      <c r="L1501" s="10"/>
    </row>
    <row r="1502" spans="1:13" s="5" customFormat="1" ht="30" customHeight="1">
      <c r="B1502" s="9"/>
      <c r="C1502" s="150" t="s">
        <v>1820</v>
      </c>
      <c r="D1502" s="146"/>
      <c r="E1502" s="146"/>
      <c r="F1502" s="146"/>
      <c r="G1502" s="147" t="s">
        <v>1821</v>
      </c>
      <c r="H1502" s="146" t="s">
        <v>147</v>
      </c>
      <c r="I1502" s="137">
        <v>6</v>
      </c>
      <c r="J1502" s="240"/>
      <c r="K1502" s="139">
        <f t="shared" si="372"/>
        <v>0</v>
      </c>
      <c r="L1502" s="10"/>
    </row>
    <row r="1503" spans="1:13" s="5" customFormat="1" ht="30" customHeight="1">
      <c r="B1503" s="9"/>
      <c r="C1503" s="150" t="s">
        <v>1822</v>
      </c>
      <c r="D1503" s="146"/>
      <c r="E1503" s="146"/>
      <c r="F1503" s="146"/>
      <c r="G1503" s="147" t="s">
        <v>1823</v>
      </c>
      <c r="H1503" s="146" t="s">
        <v>147</v>
      </c>
      <c r="I1503" s="137">
        <v>2</v>
      </c>
      <c r="J1503" s="240"/>
      <c r="K1503" s="139">
        <f t="shared" si="372"/>
        <v>0</v>
      </c>
      <c r="L1503" s="10"/>
    </row>
    <row r="1504" spans="1:13" ht="42" thickBot="1">
      <c r="A1504" s="5"/>
      <c r="B1504" s="9"/>
      <c r="C1504" s="331" t="s">
        <v>1824</v>
      </c>
      <c r="D1504" s="331"/>
      <c r="E1504" s="331"/>
      <c r="F1504" s="331"/>
      <c r="G1504" s="341" t="s">
        <v>1825</v>
      </c>
      <c r="H1504" s="331" t="s">
        <v>147</v>
      </c>
      <c r="I1504" s="342">
        <v>8</v>
      </c>
      <c r="J1504" s="130"/>
      <c r="K1504" s="217">
        <f t="shared" si="372"/>
        <v>0</v>
      </c>
      <c r="L1504" s="10"/>
      <c r="M1504" s="5"/>
    </row>
    <row r="1505" spans="1:13" ht="30" customHeight="1" thickBot="1">
      <c r="A1505" s="5"/>
      <c r="B1505" s="9"/>
      <c r="C1505" s="219"/>
      <c r="D1505" s="220"/>
      <c r="E1505" s="220"/>
      <c r="F1505" s="220"/>
      <c r="G1505" s="220" t="s">
        <v>1826</v>
      </c>
      <c r="H1505" s="220"/>
      <c r="I1505" s="221"/>
      <c r="J1505" s="222"/>
      <c r="K1505" s="223"/>
      <c r="L1505" s="10"/>
      <c r="M1505" s="5"/>
    </row>
    <row r="1506" spans="1:13" ht="55.2">
      <c r="A1506" s="5"/>
      <c r="B1506" s="9"/>
      <c r="C1506" s="135" t="s">
        <v>1827</v>
      </c>
      <c r="D1506" s="150"/>
      <c r="E1506" s="150"/>
      <c r="F1506" s="150"/>
      <c r="G1506" s="151" t="s">
        <v>1828</v>
      </c>
      <c r="H1506" s="150" t="s">
        <v>147</v>
      </c>
      <c r="I1506" s="137">
        <v>1</v>
      </c>
      <c r="J1506" s="138"/>
      <c r="K1506" s="139">
        <f t="shared" ref="K1506:K1513" si="373">J1506*I1506</f>
        <v>0</v>
      </c>
      <c r="L1506" s="10"/>
      <c r="M1506" s="5"/>
    </row>
    <row r="1507" spans="1:13" ht="41.4">
      <c r="A1507" s="5"/>
      <c r="B1507" s="9"/>
      <c r="C1507" s="135" t="s">
        <v>1829</v>
      </c>
      <c r="D1507" s="150"/>
      <c r="E1507" s="150"/>
      <c r="F1507" s="150"/>
      <c r="G1507" s="151" t="s">
        <v>1813</v>
      </c>
      <c r="H1507" s="150" t="s">
        <v>147</v>
      </c>
      <c r="I1507" s="137">
        <v>2</v>
      </c>
      <c r="J1507" s="138"/>
      <c r="K1507" s="139">
        <f t="shared" si="373"/>
        <v>0</v>
      </c>
      <c r="L1507" s="10"/>
      <c r="M1507" s="5"/>
    </row>
    <row r="1508" spans="1:13" ht="41.4">
      <c r="A1508" s="5"/>
      <c r="B1508" s="9"/>
      <c r="C1508" s="135" t="s">
        <v>1830</v>
      </c>
      <c r="D1508" s="150"/>
      <c r="E1508" s="150"/>
      <c r="F1508" s="150"/>
      <c r="G1508" s="151" t="s">
        <v>1815</v>
      </c>
      <c r="H1508" s="150" t="s">
        <v>147</v>
      </c>
      <c r="I1508" s="137">
        <v>2</v>
      </c>
      <c r="J1508" s="138"/>
      <c r="K1508" s="139">
        <f t="shared" si="373"/>
        <v>0</v>
      </c>
      <c r="L1508" s="10"/>
      <c r="M1508" s="5"/>
    </row>
    <row r="1509" spans="1:13" ht="41.4">
      <c r="A1509" s="5"/>
      <c r="B1509" s="9"/>
      <c r="C1509" s="135" t="s">
        <v>1831</v>
      </c>
      <c r="D1509" s="150"/>
      <c r="E1509" s="150"/>
      <c r="F1509" s="150"/>
      <c r="G1509" s="151" t="s">
        <v>1817</v>
      </c>
      <c r="H1509" s="150" t="s">
        <v>147</v>
      </c>
      <c r="I1509" s="137">
        <v>1</v>
      </c>
      <c r="J1509" s="138"/>
      <c r="K1509" s="139">
        <f t="shared" si="373"/>
        <v>0</v>
      </c>
      <c r="L1509" s="10"/>
      <c r="M1509" s="5"/>
    </row>
    <row r="1510" spans="1:13" ht="41.4">
      <c r="A1510" s="5"/>
      <c r="B1510" s="9"/>
      <c r="C1510" s="135" t="s">
        <v>1832</v>
      </c>
      <c r="D1510" s="150"/>
      <c r="E1510" s="150"/>
      <c r="F1510" s="150"/>
      <c r="G1510" s="151" t="s">
        <v>1819</v>
      </c>
      <c r="H1510" s="150" t="s">
        <v>147</v>
      </c>
      <c r="I1510" s="137">
        <v>8</v>
      </c>
      <c r="J1510" s="138"/>
      <c r="K1510" s="139">
        <f t="shared" si="373"/>
        <v>0</v>
      </c>
      <c r="L1510" s="10"/>
      <c r="M1510" s="5"/>
    </row>
    <row r="1511" spans="1:13" ht="41.4">
      <c r="A1511" s="5"/>
      <c r="B1511" s="9"/>
      <c r="C1511" s="135" t="s">
        <v>1833</v>
      </c>
      <c r="D1511" s="150"/>
      <c r="E1511" s="150"/>
      <c r="F1511" s="150"/>
      <c r="G1511" s="151" t="s">
        <v>1821</v>
      </c>
      <c r="H1511" s="150" t="s">
        <v>147</v>
      </c>
      <c r="I1511" s="137">
        <v>4</v>
      </c>
      <c r="J1511" s="138"/>
      <c r="K1511" s="139">
        <f t="shared" si="373"/>
        <v>0</v>
      </c>
      <c r="L1511" s="10"/>
      <c r="M1511" s="5"/>
    </row>
    <row r="1512" spans="1:13" ht="41.4">
      <c r="A1512" s="5"/>
      <c r="B1512" s="9"/>
      <c r="C1512" s="135" t="s">
        <v>1834</v>
      </c>
      <c r="D1512" s="150"/>
      <c r="E1512" s="150"/>
      <c r="F1512" s="150"/>
      <c r="G1512" s="151" t="s">
        <v>1823</v>
      </c>
      <c r="H1512" s="150" t="s">
        <v>147</v>
      </c>
      <c r="I1512" s="137">
        <v>2</v>
      </c>
      <c r="J1512" s="138"/>
      <c r="K1512" s="139">
        <f t="shared" si="373"/>
        <v>0</v>
      </c>
      <c r="L1512" s="10"/>
      <c r="M1512" s="5"/>
    </row>
    <row r="1513" spans="1:13" ht="42" thickBot="1">
      <c r="A1513" s="5"/>
      <c r="B1513" s="9"/>
      <c r="C1513" s="135" t="s">
        <v>1835</v>
      </c>
      <c r="D1513" s="150"/>
      <c r="E1513" s="150"/>
      <c r="F1513" s="150"/>
      <c r="G1513" s="151" t="s">
        <v>1825</v>
      </c>
      <c r="H1513" s="150" t="s">
        <v>147</v>
      </c>
      <c r="I1513" s="137">
        <v>11</v>
      </c>
      <c r="J1513" s="138"/>
      <c r="K1513" s="139">
        <f t="shared" si="373"/>
        <v>0</v>
      </c>
      <c r="L1513" s="10"/>
      <c r="M1513" s="5"/>
    </row>
    <row r="1514" spans="1:13" ht="30" customHeight="1" thickBot="1">
      <c r="A1514" s="5"/>
      <c r="B1514" s="9"/>
      <c r="C1514" s="219"/>
      <c r="D1514" s="220"/>
      <c r="E1514" s="220"/>
      <c r="F1514" s="220"/>
      <c r="G1514" s="220" t="s">
        <v>1836</v>
      </c>
      <c r="H1514" s="220"/>
      <c r="I1514" s="221"/>
      <c r="J1514" s="222"/>
      <c r="K1514" s="223"/>
      <c r="L1514" s="10"/>
      <c r="M1514" s="5"/>
    </row>
    <row r="1515" spans="1:13" ht="41.4">
      <c r="A1515" s="5"/>
      <c r="B1515" s="9"/>
      <c r="C1515" s="135" t="s">
        <v>1837</v>
      </c>
      <c r="D1515" s="150"/>
      <c r="E1515" s="150"/>
      <c r="F1515" s="150"/>
      <c r="G1515" s="151" t="s">
        <v>1838</v>
      </c>
      <c r="H1515" s="150" t="s">
        <v>147</v>
      </c>
      <c r="I1515" s="137">
        <v>1</v>
      </c>
      <c r="J1515" s="138"/>
      <c r="K1515" s="139">
        <f t="shared" ref="K1515:K1521" si="374">J1515*I1515</f>
        <v>0</v>
      </c>
      <c r="L1515" s="10"/>
      <c r="M1515" s="5"/>
    </row>
    <row r="1516" spans="1:13" ht="41.4">
      <c r="A1516" s="5"/>
      <c r="B1516" s="9"/>
      <c r="C1516" s="135" t="s">
        <v>1839</v>
      </c>
      <c r="D1516" s="150"/>
      <c r="E1516" s="150"/>
      <c r="F1516" s="150"/>
      <c r="G1516" s="151" t="s">
        <v>1813</v>
      </c>
      <c r="H1516" s="153" t="s">
        <v>147</v>
      </c>
      <c r="I1516" s="137">
        <v>1</v>
      </c>
      <c r="J1516" s="138"/>
      <c r="K1516" s="139">
        <f t="shared" si="374"/>
        <v>0</v>
      </c>
      <c r="L1516" s="10"/>
      <c r="M1516" s="5"/>
    </row>
    <row r="1517" spans="1:13" ht="41.4">
      <c r="A1517" s="5"/>
      <c r="B1517" s="9"/>
      <c r="C1517" s="135" t="s">
        <v>1840</v>
      </c>
      <c r="D1517" s="150"/>
      <c r="E1517" s="150"/>
      <c r="F1517" s="150"/>
      <c r="G1517" s="151" t="s">
        <v>1815</v>
      </c>
      <c r="H1517" s="150" t="s">
        <v>147</v>
      </c>
      <c r="I1517" s="137">
        <v>1</v>
      </c>
      <c r="J1517" s="138"/>
      <c r="K1517" s="139">
        <f t="shared" si="374"/>
        <v>0</v>
      </c>
      <c r="L1517" s="10"/>
      <c r="M1517" s="5"/>
    </row>
    <row r="1518" spans="1:13" ht="41.4">
      <c r="A1518" s="5"/>
      <c r="B1518" s="9"/>
      <c r="C1518" s="135" t="s">
        <v>1841</v>
      </c>
      <c r="D1518" s="150"/>
      <c r="E1518" s="150"/>
      <c r="F1518" s="150"/>
      <c r="G1518" s="151" t="s">
        <v>1842</v>
      </c>
      <c r="H1518" s="150" t="s">
        <v>147</v>
      </c>
      <c r="I1518" s="137">
        <v>1</v>
      </c>
      <c r="J1518" s="138"/>
      <c r="K1518" s="139">
        <f t="shared" si="374"/>
        <v>0</v>
      </c>
      <c r="L1518" s="10"/>
      <c r="M1518" s="5"/>
    </row>
    <row r="1519" spans="1:13" ht="41.4">
      <c r="A1519" s="5"/>
      <c r="B1519" s="9"/>
      <c r="C1519" s="135" t="s">
        <v>1843</v>
      </c>
      <c r="D1519" s="150"/>
      <c r="E1519" s="150"/>
      <c r="F1519" s="150"/>
      <c r="G1519" s="151" t="s">
        <v>1844</v>
      </c>
      <c r="H1519" s="150" t="s">
        <v>147</v>
      </c>
      <c r="I1519" s="137">
        <v>2</v>
      </c>
      <c r="J1519" s="138"/>
      <c r="K1519" s="139">
        <f t="shared" si="374"/>
        <v>0</v>
      </c>
      <c r="L1519" s="10"/>
      <c r="M1519" s="5"/>
    </row>
    <row r="1520" spans="1:13" ht="41.4">
      <c r="A1520" s="5"/>
      <c r="B1520" s="9"/>
      <c r="C1520" s="135" t="s">
        <v>1845</v>
      </c>
      <c r="D1520" s="150"/>
      <c r="E1520" s="150"/>
      <c r="F1520" s="150"/>
      <c r="G1520" s="151" t="s">
        <v>1821</v>
      </c>
      <c r="H1520" s="150" t="s">
        <v>147</v>
      </c>
      <c r="I1520" s="137">
        <v>1</v>
      </c>
      <c r="J1520" s="138"/>
      <c r="K1520" s="139">
        <f t="shared" si="374"/>
        <v>0</v>
      </c>
      <c r="L1520" s="10"/>
      <c r="M1520" s="5"/>
    </row>
    <row r="1521" spans="1:13" ht="42" thickBot="1">
      <c r="A1521" s="5"/>
      <c r="B1521" s="9"/>
      <c r="C1521" s="135" t="s">
        <v>1846</v>
      </c>
      <c r="D1521" s="150"/>
      <c r="E1521" s="150"/>
      <c r="F1521" s="150"/>
      <c r="G1521" s="151" t="s">
        <v>1825</v>
      </c>
      <c r="H1521" s="150" t="s">
        <v>147</v>
      </c>
      <c r="I1521" s="137">
        <v>3</v>
      </c>
      <c r="J1521" s="138"/>
      <c r="K1521" s="139">
        <f t="shared" si="374"/>
        <v>0</v>
      </c>
      <c r="L1521" s="10"/>
      <c r="M1521" s="5"/>
    </row>
    <row r="1522" spans="1:13" ht="30" customHeight="1" thickBot="1">
      <c r="A1522" s="5"/>
      <c r="B1522" s="9"/>
      <c r="C1522" s="219"/>
      <c r="D1522" s="220"/>
      <c r="E1522" s="220"/>
      <c r="F1522" s="220"/>
      <c r="G1522" s="220" t="s">
        <v>1847</v>
      </c>
      <c r="H1522" s="220"/>
      <c r="I1522" s="221"/>
      <c r="J1522" s="222"/>
      <c r="K1522" s="223"/>
      <c r="L1522" s="10"/>
      <c r="M1522" s="5"/>
    </row>
    <row r="1523" spans="1:13" ht="41.4">
      <c r="A1523" s="5"/>
      <c r="B1523" s="9"/>
      <c r="C1523" s="135" t="s">
        <v>1848</v>
      </c>
      <c r="D1523" s="150"/>
      <c r="E1523" s="150"/>
      <c r="F1523" s="150"/>
      <c r="G1523" s="151" t="s">
        <v>1849</v>
      </c>
      <c r="H1523" s="150" t="s">
        <v>147</v>
      </c>
      <c r="I1523" s="137">
        <v>1</v>
      </c>
      <c r="J1523" s="138"/>
      <c r="K1523" s="139">
        <f t="shared" ref="K1523:K1528" si="375">J1523*I1523</f>
        <v>0</v>
      </c>
      <c r="L1523" s="10"/>
      <c r="M1523" s="5"/>
    </row>
    <row r="1524" spans="1:13" ht="41.4">
      <c r="A1524" s="5"/>
      <c r="B1524" s="9"/>
      <c r="C1524" s="135" t="s">
        <v>1850</v>
      </c>
      <c r="D1524" s="150"/>
      <c r="E1524" s="150"/>
      <c r="F1524" s="150"/>
      <c r="G1524" s="151" t="s">
        <v>1813</v>
      </c>
      <c r="H1524" s="150" t="s">
        <v>147</v>
      </c>
      <c r="I1524" s="137">
        <v>2</v>
      </c>
      <c r="J1524" s="138"/>
      <c r="K1524" s="139">
        <f t="shared" si="375"/>
        <v>0</v>
      </c>
      <c r="L1524" s="10"/>
      <c r="M1524" s="5"/>
    </row>
    <row r="1525" spans="1:13" ht="55.2">
      <c r="A1525" s="5"/>
      <c r="B1525" s="9"/>
      <c r="C1525" s="135" t="s">
        <v>1851</v>
      </c>
      <c r="D1525" s="150"/>
      <c r="E1525" s="150"/>
      <c r="F1525" s="150"/>
      <c r="G1525" s="151" t="s">
        <v>1852</v>
      </c>
      <c r="H1525" s="150" t="s">
        <v>147</v>
      </c>
      <c r="I1525" s="137">
        <v>3</v>
      </c>
      <c r="J1525" s="138"/>
      <c r="K1525" s="139">
        <f t="shared" si="375"/>
        <v>0</v>
      </c>
      <c r="L1525" s="10"/>
      <c r="M1525" s="5"/>
    </row>
    <row r="1526" spans="1:13" ht="41.4">
      <c r="A1526" s="5"/>
      <c r="B1526" s="9"/>
      <c r="C1526" s="135" t="s">
        <v>1853</v>
      </c>
      <c r="D1526" s="150"/>
      <c r="E1526" s="150"/>
      <c r="F1526" s="150"/>
      <c r="G1526" s="151" t="s">
        <v>1817</v>
      </c>
      <c r="H1526" s="150" t="s">
        <v>147</v>
      </c>
      <c r="I1526" s="137">
        <v>2</v>
      </c>
      <c r="J1526" s="138"/>
      <c r="K1526" s="139">
        <f t="shared" si="375"/>
        <v>0</v>
      </c>
      <c r="L1526" s="10"/>
      <c r="M1526" s="5"/>
    </row>
    <row r="1527" spans="1:13" ht="41.4">
      <c r="A1527" s="5"/>
      <c r="B1527" s="9"/>
      <c r="C1527" s="135" t="s">
        <v>1854</v>
      </c>
      <c r="D1527" s="150"/>
      <c r="E1527" s="150"/>
      <c r="F1527" s="150"/>
      <c r="G1527" s="151" t="s">
        <v>1855</v>
      </c>
      <c r="H1527" s="150" t="s">
        <v>147</v>
      </c>
      <c r="I1527" s="137">
        <v>4</v>
      </c>
      <c r="J1527" s="138"/>
      <c r="K1527" s="139">
        <f t="shared" si="375"/>
        <v>0</v>
      </c>
      <c r="L1527" s="10"/>
      <c r="M1527" s="5"/>
    </row>
    <row r="1528" spans="1:13" ht="42" thickBot="1">
      <c r="A1528" s="5"/>
      <c r="B1528" s="9"/>
      <c r="C1528" s="135" t="s">
        <v>1856</v>
      </c>
      <c r="D1528" s="150"/>
      <c r="E1528" s="150"/>
      <c r="F1528" s="150"/>
      <c r="G1528" s="151" t="s">
        <v>1821</v>
      </c>
      <c r="H1528" s="150" t="s">
        <v>147</v>
      </c>
      <c r="I1528" s="137">
        <v>1</v>
      </c>
      <c r="J1528" s="138"/>
      <c r="K1528" s="139">
        <f t="shared" si="375"/>
        <v>0</v>
      </c>
      <c r="L1528" s="10"/>
      <c r="M1528" s="5"/>
    </row>
    <row r="1529" spans="1:13" ht="16.2" thickBot="1">
      <c r="A1529" s="5"/>
      <c r="B1529" s="9"/>
      <c r="C1529" s="219" t="s">
        <v>1857</v>
      </c>
      <c r="D1529" s="220"/>
      <c r="E1529" s="220"/>
      <c r="F1529" s="220"/>
      <c r="G1529" s="220" t="s">
        <v>1858</v>
      </c>
      <c r="H1529" s="220"/>
      <c r="I1529" s="221"/>
      <c r="J1529" s="222"/>
      <c r="K1529" s="223"/>
      <c r="L1529" s="10"/>
      <c r="M1529" s="5"/>
    </row>
    <row r="1530" spans="1:13" ht="30" customHeight="1">
      <c r="A1530" s="5"/>
      <c r="B1530" s="9"/>
      <c r="C1530" s="135" t="s">
        <v>1859</v>
      </c>
      <c r="D1530" s="150"/>
      <c r="E1530" s="150"/>
      <c r="F1530" s="150"/>
      <c r="G1530" s="151" t="s">
        <v>1860</v>
      </c>
      <c r="H1530" s="150" t="s">
        <v>147</v>
      </c>
      <c r="I1530" s="137">
        <v>23</v>
      </c>
      <c r="J1530" s="138"/>
      <c r="K1530" s="139">
        <f>J1530*I1530</f>
        <v>0</v>
      </c>
      <c r="L1530" s="10"/>
      <c r="M1530" s="5"/>
    </row>
    <row r="1531" spans="1:13" ht="30" customHeight="1">
      <c r="B1531" s="5"/>
      <c r="C1531" s="135" t="s">
        <v>1861</v>
      </c>
      <c r="D1531" s="150"/>
      <c r="E1531" s="150"/>
      <c r="F1531" s="150"/>
      <c r="G1531" s="151" t="s">
        <v>1862</v>
      </c>
      <c r="H1531" s="150" t="s">
        <v>147</v>
      </c>
      <c r="I1531" s="137">
        <v>21</v>
      </c>
      <c r="J1531" s="138"/>
      <c r="K1531" s="139">
        <f>J1531*I1531</f>
        <v>0</v>
      </c>
      <c r="L1531" s="10"/>
      <c r="M1531" s="5"/>
    </row>
    <row r="1532" spans="1:13" ht="30" customHeight="1">
      <c r="A1532" s="5"/>
      <c r="B1532" s="9"/>
      <c r="C1532" s="135" t="s">
        <v>1863</v>
      </c>
      <c r="D1532" s="150"/>
      <c r="E1532" s="150"/>
      <c r="F1532" s="150"/>
      <c r="G1532" s="151" t="s">
        <v>1864</v>
      </c>
      <c r="H1532" s="150" t="s">
        <v>147</v>
      </c>
      <c r="I1532" s="137">
        <v>11</v>
      </c>
      <c r="J1532" s="138"/>
      <c r="K1532" s="139">
        <f>J1532*I1532</f>
        <v>0</v>
      </c>
      <c r="L1532" s="10"/>
      <c r="M1532" s="5"/>
    </row>
    <row r="1533" spans="1:13" ht="30" customHeight="1">
      <c r="A1533" s="5"/>
      <c r="B1533" s="9"/>
      <c r="C1533" s="135" t="s">
        <v>1865</v>
      </c>
      <c r="D1533" s="150"/>
      <c r="E1533" s="150"/>
      <c r="F1533" s="150"/>
      <c r="G1533" s="151" t="s">
        <v>1866</v>
      </c>
      <c r="H1533" s="150" t="s">
        <v>147</v>
      </c>
      <c r="I1533" s="137">
        <v>4</v>
      </c>
      <c r="J1533" s="138"/>
      <c r="K1533" s="139">
        <f>J1533*I1533</f>
        <v>0</v>
      </c>
      <c r="L1533" s="10"/>
      <c r="M1533" s="5"/>
    </row>
    <row r="1534" spans="1:13" ht="30" customHeight="1" thickBot="1">
      <c r="A1534" s="5"/>
      <c r="B1534" s="9"/>
      <c r="C1534" s="135" t="s">
        <v>1867</v>
      </c>
      <c r="D1534" s="150"/>
      <c r="E1534" s="150"/>
      <c r="F1534" s="150"/>
      <c r="G1534" s="151" t="s">
        <v>1868</v>
      </c>
      <c r="H1534" s="150" t="s">
        <v>147</v>
      </c>
      <c r="I1534" s="137">
        <v>4</v>
      </c>
      <c r="J1534" s="138"/>
      <c r="K1534" s="139">
        <f>J1534*I1534</f>
        <v>0</v>
      </c>
      <c r="L1534" s="10"/>
      <c r="M1534" s="5"/>
    </row>
    <row r="1535" spans="1:13" ht="30" customHeight="1" thickBot="1">
      <c r="A1535" s="5"/>
      <c r="B1535" s="9"/>
      <c r="C1535" s="219" t="s">
        <v>1869</v>
      </c>
      <c r="D1535" s="220"/>
      <c r="E1535" s="220"/>
      <c r="F1535" s="220"/>
      <c r="G1535" s="220" t="s">
        <v>1870</v>
      </c>
      <c r="H1535" s="220"/>
      <c r="I1535" s="221"/>
      <c r="J1535" s="222"/>
      <c r="K1535" s="223"/>
      <c r="L1535" s="10"/>
      <c r="M1535" s="5"/>
    </row>
    <row r="1536" spans="1:13" ht="30" customHeight="1">
      <c r="A1536" s="5"/>
      <c r="B1536" s="9"/>
      <c r="C1536" s="135" t="s">
        <v>1871</v>
      </c>
      <c r="D1536" s="150"/>
      <c r="E1536" s="150"/>
      <c r="F1536" s="150"/>
      <c r="G1536" s="151" t="s">
        <v>1872</v>
      </c>
      <c r="H1536" s="150" t="s">
        <v>147</v>
      </c>
      <c r="I1536" s="137">
        <v>5</v>
      </c>
      <c r="J1536" s="138"/>
      <c r="K1536" s="139">
        <f>J1536*I1536</f>
        <v>0</v>
      </c>
      <c r="L1536" s="10"/>
      <c r="M1536" s="5"/>
    </row>
    <row r="1537" spans="1:13" ht="30" customHeight="1">
      <c r="A1537" s="5"/>
      <c r="B1537" s="9"/>
      <c r="C1537" s="135" t="s">
        <v>1873</v>
      </c>
      <c r="D1537" s="150"/>
      <c r="E1537" s="150"/>
      <c r="F1537" s="150"/>
      <c r="G1537" s="151" t="s">
        <v>1874</v>
      </c>
      <c r="H1537" s="150" t="s">
        <v>152</v>
      </c>
      <c r="I1537" s="137">
        <v>60</v>
      </c>
      <c r="J1537" s="138"/>
      <c r="K1537" s="139">
        <f>J1537*I1537</f>
        <v>0</v>
      </c>
      <c r="L1537" s="10"/>
      <c r="M1537" s="5"/>
    </row>
    <row r="1538" spans="1:13" ht="30" customHeight="1">
      <c r="A1538" s="5"/>
      <c r="B1538" s="9"/>
      <c r="C1538" s="135" t="s">
        <v>1875</v>
      </c>
      <c r="D1538" s="150"/>
      <c r="E1538" s="150"/>
      <c r="F1538" s="150"/>
      <c r="G1538" s="151" t="s">
        <v>1876</v>
      </c>
      <c r="H1538" s="150" t="s">
        <v>147</v>
      </c>
      <c r="I1538" s="137">
        <v>10</v>
      </c>
      <c r="J1538" s="138"/>
      <c r="K1538" s="139">
        <f>J1538*I1538</f>
        <v>0</v>
      </c>
      <c r="L1538" s="10"/>
      <c r="M1538" s="5"/>
    </row>
    <row r="1539" spans="1:13" ht="30" customHeight="1">
      <c r="A1539" s="5"/>
      <c r="B1539" s="9"/>
      <c r="C1539" s="135" t="s">
        <v>1877</v>
      </c>
      <c r="D1539" s="150"/>
      <c r="E1539" s="150"/>
      <c r="F1539" s="150"/>
      <c r="G1539" s="151" t="s">
        <v>1878</v>
      </c>
      <c r="H1539" s="150" t="s">
        <v>152</v>
      </c>
      <c r="I1539" s="137">
        <v>200</v>
      </c>
      <c r="J1539" s="138"/>
      <c r="K1539" s="139">
        <f>J1539*I1539</f>
        <v>0</v>
      </c>
      <c r="L1539" s="10"/>
      <c r="M1539" s="5"/>
    </row>
    <row r="1540" spans="1:13" ht="30" customHeight="1" thickBot="1">
      <c r="A1540" s="5"/>
      <c r="B1540" s="9"/>
      <c r="C1540" s="135" t="s">
        <v>1879</v>
      </c>
      <c r="D1540" s="150"/>
      <c r="E1540" s="150"/>
      <c r="F1540" s="150"/>
      <c r="G1540" s="151" t="s">
        <v>1880</v>
      </c>
      <c r="H1540" s="150" t="s">
        <v>152</v>
      </c>
      <c r="I1540" s="137">
        <v>40</v>
      </c>
      <c r="J1540" s="138"/>
      <c r="K1540" s="139">
        <f>J1540*I1540</f>
        <v>0</v>
      </c>
      <c r="L1540" s="10"/>
      <c r="M1540" s="5"/>
    </row>
    <row r="1541" spans="1:13" ht="30" customHeight="1" thickBot="1">
      <c r="A1541" s="5"/>
      <c r="B1541" s="9"/>
      <c r="C1541" s="219" t="s">
        <v>1881</v>
      </c>
      <c r="D1541" s="220"/>
      <c r="E1541" s="220"/>
      <c r="F1541" s="220"/>
      <c r="G1541" s="220" t="s">
        <v>1882</v>
      </c>
      <c r="H1541" s="220"/>
      <c r="I1541" s="221"/>
      <c r="J1541" s="222"/>
      <c r="K1541" s="223"/>
      <c r="L1541" s="10"/>
      <c r="M1541" s="5"/>
    </row>
    <row r="1542" spans="1:13" ht="30" customHeight="1">
      <c r="A1542" s="5"/>
      <c r="B1542" s="9"/>
      <c r="C1542" s="135" t="s">
        <v>1883</v>
      </c>
      <c r="D1542" s="150"/>
      <c r="E1542" s="150"/>
      <c r="F1542" s="150"/>
      <c r="G1542" s="151" t="s">
        <v>1884</v>
      </c>
      <c r="H1542" s="150" t="s">
        <v>147</v>
      </c>
      <c r="I1542" s="137">
        <v>1</v>
      </c>
      <c r="J1542" s="138"/>
      <c r="K1542" s="139">
        <f t="shared" ref="K1542:K1563" si="376">J1542*I1542</f>
        <v>0</v>
      </c>
      <c r="L1542" s="10"/>
      <c r="M1542" s="5"/>
    </row>
    <row r="1543" spans="1:13" ht="207.6" customHeight="1">
      <c r="A1543" s="5"/>
      <c r="B1543" s="9"/>
      <c r="C1543" s="135" t="s">
        <v>1885</v>
      </c>
      <c r="D1543" s="150"/>
      <c r="E1543" s="150"/>
      <c r="F1543" s="150"/>
      <c r="G1543" s="151" t="s">
        <v>1886</v>
      </c>
      <c r="H1543" s="150" t="s">
        <v>147</v>
      </c>
      <c r="I1543" s="137">
        <v>1</v>
      </c>
      <c r="J1543" s="138"/>
      <c r="K1543" s="139">
        <f t="shared" si="376"/>
        <v>0</v>
      </c>
      <c r="L1543" s="10"/>
      <c r="M1543" s="5"/>
    </row>
    <row r="1544" spans="1:13" ht="30" customHeight="1">
      <c r="A1544" s="5"/>
      <c r="B1544" s="9"/>
      <c r="C1544" s="135" t="s">
        <v>1887</v>
      </c>
      <c r="D1544" s="150"/>
      <c r="E1544" s="150"/>
      <c r="F1544" s="150"/>
      <c r="G1544" s="151" t="s">
        <v>1888</v>
      </c>
      <c r="H1544" s="150" t="s">
        <v>147</v>
      </c>
      <c r="I1544" s="137">
        <v>1</v>
      </c>
      <c r="J1544" s="138"/>
      <c r="K1544" s="139">
        <f t="shared" si="376"/>
        <v>0</v>
      </c>
      <c r="L1544" s="10"/>
      <c r="M1544" s="5"/>
    </row>
    <row r="1545" spans="1:13" ht="30" customHeight="1">
      <c r="A1545" s="5"/>
      <c r="B1545" s="9"/>
      <c r="C1545" s="135" t="s">
        <v>1889</v>
      </c>
      <c r="D1545" s="150"/>
      <c r="E1545" s="150"/>
      <c r="F1545" s="150"/>
      <c r="G1545" s="151" t="s">
        <v>1890</v>
      </c>
      <c r="H1545" s="150" t="s">
        <v>147</v>
      </c>
      <c r="I1545" s="137">
        <v>2</v>
      </c>
      <c r="J1545" s="138"/>
      <c r="K1545" s="139">
        <f t="shared" si="376"/>
        <v>0</v>
      </c>
      <c r="L1545" s="10"/>
      <c r="M1545" s="5"/>
    </row>
    <row r="1546" spans="1:13" ht="30" customHeight="1">
      <c r="A1546" s="5"/>
      <c r="B1546" s="9"/>
      <c r="C1546" s="135" t="s">
        <v>1891</v>
      </c>
      <c r="D1546" s="150"/>
      <c r="E1546" s="150"/>
      <c r="F1546" s="150"/>
      <c r="G1546" s="151" t="s">
        <v>1892</v>
      </c>
      <c r="H1546" s="150" t="s">
        <v>152</v>
      </c>
      <c r="I1546" s="137">
        <v>50</v>
      </c>
      <c r="J1546" s="138"/>
      <c r="K1546" s="139">
        <f t="shared" si="376"/>
        <v>0</v>
      </c>
      <c r="L1546" s="10"/>
      <c r="M1546" s="5"/>
    </row>
    <row r="1547" spans="1:13" ht="30" customHeight="1">
      <c r="A1547" s="5"/>
      <c r="B1547" s="9"/>
      <c r="C1547" s="135" t="s">
        <v>1893</v>
      </c>
      <c r="D1547" s="150"/>
      <c r="E1547" s="150"/>
      <c r="F1547" s="150"/>
      <c r="G1547" s="151" t="s">
        <v>1894</v>
      </c>
      <c r="H1547" s="150" t="s">
        <v>147</v>
      </c>
      <c r="I1547" s="137">
        <v>4</v>
      </c>
      <c r="J1547" s="138"/>
      <c r="K1547" s="139">
        <f t="shared" si="376"/>
        <v>0</v>
      </c>
      <c r="L1547" s="10"/>
      <c r="M1547" s="5"/>
    </row>
    <row r="1548" spans="1:13" ht="30" customHeight="1">
      <c r="A1548" s="5"/>
      <c r="B1548" s="9"/>
      <c r="C1548" s="135" t="s">
        <v>1895</v>
      </c>
      <c r="D1548" s="150"/>
      <c r="E1548" s="150"/>
      <c r="F1548" s="150"/>
      <c r="G1548" s="151" t="s">
        <v>1896</v>
      </c>
      <c r="H1548" s="150" t="s">
        <v>147</v>
      </c>
      <c r="I1548" s="137">
        <v>1</v>
      </c>
      <c r="J1548" s="138"/>
      <c r="K1548" s="139">
        <f t="shared" si="376"/>
        <v>0</v>
      </c>
      <c r="L1548" s="10"/>
      <c r="M1548" s="5"/>
    </row>
    <row r="1549" spans="1:13" ht="30" customHeight="1">
      <c r="A1549" s="5"/>
      <c r="B1549" s="9"/>
      <c r="C1549" s="135" t="s">
        <v>1897</v>
      </c>
      <c r="D1549" s="150"/>
      <c r="E1549" s="150"/>
      <c r="F1549" s="150"/>
      <c r="G1549" s="151" t="s">
        <v>1898</v>
      </c>
      <c r="H1549" s="150" t="s">
        <v>147</v>
      </c>
      <c r="I1549" s="137">
        <v>2</v>
      </c>
      <c r="J1549" s="138"/>
      <c r="K1549" s="139">
        <f t="shared" si="376"/>
        <v>0</v>
      </c>
      <c r="L1549" s="10"/>
      <c r="M1549" s="5"/>
    </row>
    <row r="1550" spans="1:13" ht="30" customHeight="1">
      <c r="A1550" s="5"/>
      <c r="B1550" s="9"/>
      <c r="C1550" s="135" t="s">
        <v>1899</v>
      </c>
      <c r="D1550" s="150"/>
      <c r="E1550" s="150"/>
      <c r="F1550" s="150"/>
      <c r="G1550" s="151" t="s">
        <v>1900</v>
      </c>
      <c r="H1550" s="150" t="s">
        <v>147</v>
      </c>
      <c r="I1550" s="137">
        <v>2</v>
      </c>
      <c r="J1550" s="138"/>
      <c r="K1550" s="139">
        <f t="shared" si="376"/>
        <v>0</v>
      </c>
      <c r="L1550" s="10"/>
      <c r="M1550" s="5"/>
    </row>
    <row r="1551" spans="1:13" ht="30" customHeight="1">
      <c r="A1551" s="5"/>
      <c r="B1551" s="9"/>
      <c r="C1551" s="135" t="s">
        <v>1901</v>
      </c>
      <c r="D1551" s="150"/>
      <c r="E1551" s="150"/>
      <c r="F1551" s="150"/>
      <c r="G1551" s="151" t="s">
        <v>1902</v>
      </c>
      <c r="H1551" s="150" t="s">
        <v>147</v>
      </c>
      <c r="I1551" s="137">
        <v>4</v>
      </c>
      <c r="J1551" s="138"/>
      <c r="K1551" s="139">
        <f t="shared" si="376"/>
        <v>0</v>
      </c>
      <c r="L1551" s="10"/>
      <c r="M1551" s="5"/>
    </row>
    <row r="1552" spans="1:13" ht="30" customHeight="1">
      <c r="A1552" s="5"/>
      <c r="B1552" s="9"/>
      <c r="C1552" s="135" t="s">
        <v>1903</v>
      </c>
      <c r="D1552" s="150"/>
      <c r="E1552" s="150"/>
      <c r="F1552" s="150"/>
      <c r="G1552" s="151" t="s">
        <v>1904</v>
      </c>
      <c r="H1552" s="150" t="s">
        <v>147</v>
      </c>
      <c r="I1552" s="137">
        <v>2</v>
      </c>
      <c r="J1552" s="138"/>
      <c r="K1552" s="139">
        <f t="shared" si="376"/>
        <v>0</v>
      </c>
      <c r="L1552" s="10"/>
      <c r="M1552" s="5"/>
    </row>
    <row r="1553" spans="1:13" ht="30" customHeight="1">
      <c r="A1553" s="5"/>
      <c r="B1553" s="9"/>
      <c r="C1553" s="135" t="s">
        <v>1905</v>
      </c>
      <c r="D1553" s="150"/>
      <c r="E1553" s="150"/>
      <c r="F1553" s="150"/>
      <c r="G1553" s="151" t="s">
        <v>1906</v>
      </c>
      <c r="H1553" s="150" t="s">
        <v>152</v>
      </c>
      <c r="I1553" s="137">
        <v>200</v>
      </c>
      <c r="J1553" s="138"/>
      <c r="K1553" s="139">
        <f t="shared" si="376"/>
        <v>0</v>
      </c>
      <c r="L1553" s="10"/>
      <c r="M1553" s="5"/>
    </row>
    <row r="1554" spans="1:13" ht="30" customHeight="1">
      <c r="A1554" s="5"/>
      <c r="B1554" s="9"/>
      <c r="C1554" s="135" t="s">
        <v>1907</v>
      </c>
      <c r="D1554" s="150"/>
      <c r="E1554" s="150"/>
      <c r="F1554" s="150"/>
      <c r="G1554" s="151" t="s">
        <v>1908</v>
      </c>
      <c r="H1554" s="150" t="s">
        <v>152</v>
      </c>
      <c r="I1554" s="137">
        <v>200</v>
      </c>
      <c r="J1554" s="138"/>
      <c r="K1554" s="139">
        <f t="shared" si="376"/>
        <v>0</v>
      </c>
      <c r="L1554" s="10"/>
      <c r="M1554" s="5"/>
    </row>
    <row r="1555" spans="1:13" ht="30" customHeight="1">
      <c r="A1555" s="5"/>
      <c r="B1555" s="9"/>
      <c r="C1555" s="135" t="s">
        <v>1909</v>
      </c>
      <c r="D1555" s="150"/>
      <c r="E1555" s="150"/>
      <c r="F1555" s="150"/>
      <c r="G1555" s="151" t="s">
        <v>1910</v>
      </c>
      <c r="H1555" s="150" t="s">
        <v>147</v>
      </c>
      <c r="I1555" s="137">
        <v>30</v>
      </c>
      <c r="J1555" s="138"/>
      <c r="K1555" s="139">
        <f t="shared" si="376"/>
        <v>0</v>
      </c>
      <c r="L1555" s="10"/>
      <c r="M1555" s="5"/>
    </row>
    <row r="1556" spans="1:13" ht="30" customHeight="1">
      <c r="A1556" s="5"/>
      <c r="B1556" s="9"/>
      <c r="C1556" s="135" t="s">
        <v>1911</v>
      </c>
      <c r="D1556" s="150"/>
      <c r="E1556" s="150"/>
      <c r="F1556" s="150"/>
      <c r="G1556" s="151" t="s">
        <v>1912</v>
      </c>
      <c r="H1556" s="150" t="s">
        <v>147</v>
      </c>
      <c r="I1556" s="137">
        <v>10</v>
      </c>
      <c r="J1556" s="138"/>
      <c r="K1556" s="139">
        <f t="shared" si="376"/>
        <v>0</v>
      </c>
      <c r="L1556" s="10"/>
      <c r="M1556" s="5"/>
    </row>
    <row r="1557" spans="1:13" ht="30" customHeight="1">
      <c r="A1557" s="5"/>
      <c r="B1557" s="9"/>
      <c r="C1557" s="135" t="s">
        <v>1913</v>
      </c>
      <c r="D1557" s="150"/>
      <c r="E1557" s="150"/>
      <c r="F1557" s="150"/>
      <c r="G1557" s="151" t="s">
        <v>1914</v>
      </c>
      <c r="H1557" s="150" t="s">
        <v>147</v>
      </c>
      <c r="I1557" s="137">
        <v>4</v>
      </c>
      <c r="J1557" s="138"/>
      <c r="K1557" s="139">
        <f t="shared" si="376"/>
        <v>0</v>
      </c>
      <c r="L1557" s="10"/>
      <c r="M1557" s="5"/>
    </row>
    <row r="1558" spans="1:13" ht="30" customHeight="1">
      <c r="A1558" s="5"/>
      <c r="B1558" s="9"/>
      <c r="C1558" s="135" t="s">
        <v>1915</v>
      </c>
      <c r="D1558" s="150"/>
      <c r="E1558" s="150"/>
      <c r="F1558" s="150"/>
      <c r="G1558" s="151" t="s">
        <v>1916</v>
      </c>
      <c r="H1558" s="150" t="s">
        <v>152</v>
      </c>
      <c r="I1558" s="137">
        <v>300</v>
      </c>
      <c r="J1558" s="138"/>
      <c r="K1558" s="139">
        <f t="shared" si="376"/>
        <v>0</v>
      </c>
      <c r="L1558" s="10"/>
      <c r="M1558" s="5"/>
    </row>
    <row r="1559" spans="1:13" ht="30" customHeight="1">
      <c r="A1559" s="5"/>
      <c r="B1559" s="9"/>
      <c r="C1559" s="135" t="s">
        <v>1917</v>
      </c>
      <c r="D1559" s="150"/>
      <c r="E1559" s="150"/>
      <c r="F1559" s="150"/>
      <c r="G1559" s="151" t="s">
        <v>1918</v>
      </c>
      <c r="H1559" s="150" t="s">
        <v>147</v>
      </c>
      <c r="I1559" s="137">
        <v>2</v>
      </c>
      <c r="J1559" s="138"/>
      <c r="K1559" s="139">
        <f t="shared" si="376"/>
        <v>0</v>
      </c>
      <c r="L1559" s="10"/>
      <c r="M1559" s="5"/>
    </row>
    <row r="1560" spans="1:13" ht="30" customHeight="1">
      <c r="A1560" s="5"/>
      <c r="B1560" s="9"/>
      <c r="C1560" s="135" t="s">
        <v>1919</v>
      </c>
      <c r="D1560" s="150"/>
      <c r="E1560" s="150"/>
      <c r="F1560" s="150"/>
      <c r="G1560" s="151" t="s">
        <v>1920</v>
      </c>
      <c r="H1560" s="150" t="s">
        <v>147</v>
      </c>
      <c r="I1560" s="137">
        <v>6</v>
      </c>
      <c r="J1560" s="138"/>
      <c r="K1560" s="139">
        <f t="shared" si="376"/>
        <v>0</v>
      </c>
      <c r="L1560" s="10"/>
      <c r="M1560" s="5"/>
    </row>
    <row r="1561" spans="1:13" ht="30" customHeight="1">
      <c r="A1561" s="5"/>
      <c r="B1561" s="9"/>
      <c r="C1561" s="135" t="s">
        <v>1921</v>
      </c>
      <c r="D1561" s="150"/>
      <c r="E1561" s="150"/>
      <c r="F1561" s="150"/>
      <c r="G1561" s="151" t="s">
        <v>1922</v>
      </c>
      <c r="H1561" s="150" t="s">
        <v>147</v>
      </c>
      <c r="I1561" s="137">
        <v>1</v>
      </c>
      <c r="J1561" s="138"/>
      <c r="K1561" s="139">
        <f t="shared" si="376"/>
        <v>0</v>
      </c>
      <c r="L1561" s="10"/>
      <c r="M1561" s="5"/>
    </row>
    <row r="1562" spans="1:13" ht="30" customHeight="1">
      <c r="A1562" s="5"/>
      <c r="B1562" s="9"/>
      <c r="C1562" s="135" t="s">
        <v>1923</v>
      </c>
      <c r="D1562" s="150"/>
      <c r="E1562" s="150"/>
      <c r="F1562" s="150"/>
      <c r="G1562" s="151" t="s">
        <v>1924</v>
      </c>
      <c r="H1562" s="150" t="s">
        <v>147</v>
      </c>
      <c r="I1562" s="137">
        <v>6</v>
      </c>
      <c r="J1562" s="138"/>
      <c r="K1562" s="139">
        <f t="shared" si="376"/>
        <v>0</v>
      </c>
      <c r="L1562" s="10"/>
      <c r="M1562" s="5"/>
    </row>
    <row r="1563" spans="1:13" ht="30" customHeight="1">
      <c r="A1563" s="5"/>
      <c r="B1563" s="9"/>
      <c r="C1563" s="135" t="s">
        <v>1925</v>
      </c>
      <c r="D1563" s="150"/>
      <c r="E1563" s="150"/>
      <c r="F1563" s="150"/>
      <c r="G1563" s="151" t="s">
        <v>1926</v>
      </c>
      <c r="H1563" s="150" t="s">
        <v>147</v>
      </c>
      <c r="I1563" s="137">
        <v>1</v>
      </c>
      <c r="J1563" s="138"/>
      <c r="K1563" s="139">
        <f t="shared" si="376"/>
        <v>0</v>
      </c>
      <c r="L1563" s="10"/>
      <c r="M1563" s="5"/>
    </row>
    <row r="1564" spans="1:13" ht="30" customHeight="1" thickBot="1">
      <c r="A1564" s="5"/>
      <c r="B1564" s="9"/>
      <c r="C1564" s="140" t="s">
        <v>18</v>
      </c>
      <c r="D1564" s="159"/>
      <c r="E1564" s="159"/>
      <c r="F1564" s="159"/>
      <c r="G1564" s="162"/>
      <c r="H1564" s="161"/>
      <c r="I1564" s="249"/>
      <c r="J1564" s="143"/>
      <c r="K1564" s="345">
        <f>SUM(K1421:K1563)</f>
        <v>0</v>
      </c>
      <c r="L1564" s="10"/>
      <c r="M1564" s="5"/>
    </row>
    <row r="1565" spans="1:13" ht="30" customHeight="1" thickBot="1">
      <c r="A1565" s="5"/>
      <c r="B1565" s="9"/>
      <c r="C1565" s="390" t="s">
        <v>1946</v>
      </c>
      <c r="D1565" s="388"/>
      <c r="E1565" s="388"/>
      <c r="F1565" s="388"/>
      <c r="G1565" s="388"/>
      <c r="H1565" s="388"/>
      <c r="I1565" s="388"/>
      <c r="J1565" s="388"/>
      <c r="K1565" s="389"/>
      <c r="L1565" s="10"/>
      <c r="M1565" s="5"/>
    </row>
    <row r="1566" spans="1:13" ht="30" customHeight="1" thickBot="1">
      <c r="A1566" s="5"/>
      <c r="B1566" s="9"/>
      <c r="C1566" s="219" t="s">
        <v>1653</v>
      </c>
      <c r="D1566" s="220"/>
      <c r="E1566" s="220"/>
      <c r="F1566" s="220"/>
      <c r="G1566" s="220" t="s">
        <v>1654</v>
      </c>
      <c r="H1566" s="220"/>
      <c r="I1566" s="221"/>
      <c r="J1566" s="222"/>
      <c r="K1566" s="223"/>
      <c r="L1566" s="10"/>
      <c r="M1566" s="5"/>
    </row>
    <row r="1567" spans="1:13" ht="30" customHeight="1">
      <c r="A1567" s="5"/>
      <c r="B1567" s="9"/>
      <c r="C1567" s="228" t="s">
        <v>1655</v>
      </c>
      <c r="D1567" s="136"/>
      <c r="E1567" s="136"/>
      <c r="F1567" s="136"/>
      <c r="G1567" s="224" t="s">
        <v>1656</v>
      </c>
      <c r="H1567" s="225" t="s">
        <v>147</v>
      </c>
      <c r="I1567" s="226">
        <v>3</v>
      </c>
      <c r="J1567" s="227"/>
      <c r="K1567" s="139">
        <f t="shared" ref="K1567:K1585" si="377">J1567*I1567</f>
        <v>0</v>
      </c>
      <c r="L1567" s="10"/>
      <c r="M1567" s="5"/>
    </row>
    <row r="1568" spans="1:13" ht="30" customHeight="1">
      <c r="A1568" s="5"/>
      <c r="B1568" s="9"/>
      <c r="C1568" s="228" t="s">
        <v>1657</v>
      </c>
      <c r="D1568" s="136"/>
      <c r="E1568" s="136"/>
      <c r="F1568" s="136"/>
      <c r="G1568" s="224" t="s">
        <v>1658</v>
      </c>
      <c r="H1568" s="225" t="s">
        <v>147</v>
      </c>
      <c r="I1568" s="226">
        <v>1</v>
      </c>
      <c r="J1568" s="227"/>
      <c r="K1568" s="139">
        <f t="shared" si="377"/>
        <v>0</v>
      </c>
      <c r="L1568" s="10"/>
      <c r="M1568" s="5"/>
    </row>
    <row r="1569" spans="1:13" ht="30" customHeight="1">
      <c r="A1569" s="5"/>
      <c r="B1569" s="9"/>
      <c r="C1569" s="228" t="s">
        <v>1659</v>
      </c>
      <c r="D1569" s="136"/>
      <c r="E1569" s="136"/>
      <c r="F1569" s="136"/>
      <c r="G1569" s="224" t="s">
        <v>1660</v>
      </c>
      <c r="H1569" s="229" t="s">
        <v>147</v>
      </c>
      <c r="I1569" s="230">
        <v>4</v>
      </c>
      <c r="J1569" s="227"/>
      <c r="K1569" s="139">
        <f t="shared" si="377"/>
        <v>0</v>
      </c>
      <c r="L1569" s="10"/>
      <c r="M1569" s="5"/>
    </row>
    <row r="1570" spans="1:13" ht="30" customHeight="1">
      <c r="A1570" s="5"/>
      <c r="B1570" s="9"/>
      <c r="C1570" s="228" t="s">
        <v>1661</v>
      </c>
      <c r="D1570" s="136"/>
      <c r="E1570" s="136"/>
      <c r="F1570" s="136"/>
      <c r="G1570" s="224" t="s">
        <v>1662</v>
      </c>
      <c r="H1570" s="229" t="s">
        <v>152</v>
      </c>
      <c r="I1570" s="230">
        <v>70</v>
      </c>
      <c r="J1570" s="227"/>
      <c r="K1570" s="139">
        <f t="shared" si="377"/>
        <v>0</v>
      </c>
      <c r="L1570" s="10"/>
      <c r="M1570" s="5"/>
    </row>
    <row r="1571" spans="1:13" ht="30" customHeight="1">
      <c r="A1571" s="5"/>
      <c r="B1571" s="9"/>
      <c r="C1571" s="228" t="s">
        <v>1663</v>
      </c>
      <c r="D1571" s="136"/>
      <c r="E1571" s="136"/>
      <c r="F1571" s="136"/>
      <c r="G1571" s="224" t="s">
        <v>1664</v>
      </c>
      <c r="H1571" s="229" t="s">
        <v>147</v>
      </c>
      <c r="I1571" s="230">
        <v>2</v>
      </c>
      <c r="J1571" s="227"/>
      <c r="K1571" s="139">
        <f t="shared" si="377"/>
        <v>0</v>
      </c>
      <c r="L1571" s="10"/>
      <c r="M1571" s="5"/>
    </row>
    <row r="1572" spans="1:13" ht="30" customHeight="1">
      <c r="A1572" s="5"/>
      <c r="B1572" s="9"/>
      <c r="C1572" s="228" t="s">
        <v>1665</v>
      </c>
      <c r="D1572" s="136"/>
      <c r="E1572" s="136"/>
      <c r="F1572" s="136"/>
      <c r="G1572" s="224" t="s">
        <v>1666</v>
      </c>
      <c r="H1572" s="229" t="s">
        <v>147</v>
      </c>
      <c r="I1572" s="230">
        <v>1</v>
      </c>
      <c r="J1572" s="227"/>
      <c r="K1572" s="139">
        <f t="shared" si="377"/>
        <v>0</v>
      </c>
      <c r="L1572" s="10"/>
      <c r="M1572" s="5"/>
    </row>
    <row r="1573" spans="1:13" ht="30" customHeight="1">
      <c r="A1573" s="5"/>
      <c r="B1573" s="9"/>
      <c r="C1573" s="228" t="s">
        <v>1667</v>
      </c>
      <c r="D1573" s="136"/>
      <c r="E1573" s="136"/>
      <c r="F1573" s="136"/>
      <c r="G1573" s="224" t="s">
        <v>1668</v>
      </c>
      <c r="H1573" s="229" t="s">
        <v>147</v>
      </c>
      <c r="I1573" s="230">
        <v>2</v>
      </c>
      <c r="J1573" s="227"/>
      <c r="K1573" s="139">
        <f t="shared" si="377"/>
        <v>0</v>
      </c>
      <c r="L1573" s="10"/>
      <c r="M1573" s="5"/>
    </row>
    <row r="1574" spans="1:13" ht="30" customHeight="1">
      <c r="A1574" s="5"/>
      <c r="B1574" s="9"/>
      <c r="C1574" s="228" t="s">
        <v>1669</v>
      </c>
      <c r="D1574" s="136"/>
      <c r="E1574" s="136"/>
      <c r="F1574" s="136"/>
      <c r="G1574" s="224" t="s">
        <v>1670</v>
      </c>
      <c r="H1574" s="229" t="s">
        <v>147</v>
      </c>
      <c r="I1574" s="230">
        <v>4</v>
      </c>
      <c r="J1574" s="227"/>
      <c r="K1574" s="139">
        <f t="shared" si="377"/>
        <v>0</v>
      </c>
      <c r="L1574" s="10"/>
      <c r="M1574" s="5"/>
    </row>
    <row r="1575" spans="1:13" ht="30" customHeight="1">
      <c r="A1575" s="5"/>
      <c r="B1575" s="9"/>
      <c r="C1575" s="228" t="s">
        <v>1671</v>
      </c>
      <c r="D1575" s="136"/>
      <c r="E1575" s="136"/>
      <c r="F1575" s="136"/>
      <c r="G1575" s="224" t="s">
        <v>1672</v>
      </c>
      <c r="H1575" s="229" t="s">
        <v>147</v>
      </c>
      <c r="I1575" s="230">
        <v>9</v>
      </c>
      <c r="J1575" s="227"/>
      <c r="K1575" s="139">
        <f t="shared" si="377"/>
        <v>0</v>
      </c>
      <c r="L1575" s="10"/>
      <c r="M1575" s="5"/>
    </row>
    <row r="1576" spans="1:13" ht="30" customHeight="1">
      <c r="A1576" s="5"/>
      <c r="B1576" s="9"/>
      <c r="C1576" s="229" t="s">
        <v>1673</v>
      </c>
      <c r="D1576" s="136"/>
      <c r="E1576" s="136"/>
      <c r="F1576" s="136"/>
      <c r="G1576" s="224" t="s">
        <v>1674</v>
      </c>
      <c r="H1576" s="229" t="s">
        <v>147</v>
      </c>
      <c r="I1576" s="231">
        <v>6</v>
      </c>
      <c r="J1576" s="232"/>
      <c r="K1576" s="139">
        <f t="shared" si="377"/>
        <v>0</v>
      </c>
      <c r="L1576" s="10"/>
      <c r="M1576" s="5"/>
    </row>
    <row r="1577" spans="1:13" ht="30" customHeight="1">
      <c r="A1577" s="5"/>
      <c r="B1577" s="9"/>
      <c r="C1577" s="229" t="s">
        <v>1675</v>
      </c>
      <c r="D1577" s="136"/>
      <c r="E1577" s="136"/>
      <c r="F1577" s="136"/>
      <c r="G1577" s="224" t="s">
        <v>1676</v>
      </c>
      <c r="H1577" s="229" t="s">
        <v>147</v>
      </c>
      <c r="I1577" s="231">
        <v>6</v>
      </c>
      <c r="J1577" s="232"/>
      <c r="K1577" s="139">
        <f t="shared" si="377"/>
        <v>0</v>
      </c>
      <c r="L1577" s="10"/>
      <c r="M1577" s="5"/>
    </row>
    <row r="1578" spans="1:13" ht="30" customHeight="1">
      <c r="A1578" s="5"/>
      <c r="B1578" s="9"/>
      <c r="C1578" s="229" t="s">
        <v>1677</v>
      </c>
      <c r="D1578" s="136"/>
      <c r="E1578" s="136"/>
      <c r="F1578" s="136"/>
      <c r="G1578" s="224" t="s">
        <v>1678</v>
      </c>
      <c r="H1578" s="229" t="s">
        <v>147</v>
      </c>
      <c r="I1578" s="231">
        <v>3</v>
      </c>
      <c r="J1578" s="232"/>
      <c r="K1578" s="139">
        <f t="shared" si="377"/>
        <v>0</v>
      </c>
      <c r="L1578" s="10"/>
      <c r="M1578" s="5"/>
    </row>
    <row r="1579" spans="1:13" ht="30" customHeight="1">
      <c r="A1579" s="5"/>
      <c r="B1579" s="9"/>
      <c r="C1579" s="228" t="s">
        <v>1679</v>
      </c>
      <c r="D1579" s="136"/>
      <c r="E1579" s="136"/>
      <c r="F1579" s="136"/>
      <c r="G1579" s="224" t="s">
        <v>1927</v>
      </c>
      <c r="H1579" s="229" t="s">
        <v>152</v>
      </c>
      <c r="I1579" s="230">
        <v>100</v>
      </c>
      <c r="J1579" s="232"/>
      <c r="K1579" s="139">
        <f t="shared" si="377"/>
        <v>0</v>
      </c>
      <c r="L1579" s="10"/>
      <c r="M1579" s="5"/>
    </row>
    <row r="1580" spans="1:13" ht="30" customHeight="1">
      <c r="A1580" s="5"/>
      <c r="B1580" s="9"/>
      <c r="C1580" s="229" t="s">
        <v>1681</v>
      </c>
      <c r="D1580" s="136"/>
      <c r="E1580" s="136"/>
      <c r="F1580" s="136"/>
      <c r="G1580" s="224" t="s">
        <v>1682</v>
      </c>
      <c r="H1580" s="229" t="s">
        <v>152</v>
      </c>
      <c r="I1580" s="231">
        <v>6</v>
      </c>
      <c r="J1580" s="232"/>
      <c r="K1580" s="139">
        <f t="shared" si="377"/>
        <v>0</v>
      </c>
      <c r="L1580" s="10"/>
      <c r="M1580" s="5"/>
    </row>
    <row r="1581" spans="1:13" ht="30" customHeight="1">
      <c r="A1581" s="5"/>
      <c r="B1581" s="9"/>
      <c r="C1581" s="228" t="s">
        <v>1683</v>
      </c>
      <c r="D1581" s="136"/>
      <c r="E1581" s="136"/>
      <c r="F1581" s="136"/>
      <c r="G1581" s="224" t="s">
        <v>1684</v>
      </c>
      <c r="H1581" s="229" t="s">
        <v>152</v>
      </c>
      <c r="I1581" s="230">
        <v>80</v>
      </c>
      <c r="J1581" s="232"/>
      <c r="K1581" s="139">
        <f t="shared" si="377"/>
        <v>0</v>
      </c>
      <c r="L1581" s="10"/>
      <c r="M1581" s="5"/>
    </row>
    <row r="1582" spans="1:13" ht="30" customHeight="1">
      <c r="A1582" s="5"/>
      <c r="B1582" s="9"/>
      <c r="C1582" s="228" t="s">
        <v>1685</v>
      </c>
      <c r="D1582" s="136"/>
      <c r="E1582" s="136"/>
      <c r="F1582" s="136"/>
      <c r="G1582" s="224" t="s">
        <v>1686</v>
      </c>
      <c r="H1582" s="229" t="s">
        <v>147</v>
      </c>
      <c r="I1582" s="230">
        <v>4</v>
      </c>
      <c r="J1582" s="232"/>
      <c r="K1582" s="139">
        <f t="shared" si="377"/>
        <v>0</v>
      </c>
      <c r="L1582" s="10"/>
      <c r="M1582" s="5"/>
    </row>
    <row r="1583" spans="1:13" ht="30" customHeight="1">
      <c r="A1583" s="5"/>
      <c r="B1583" s="9"/>
      <c r="C1583" s="228" t="s">
        <v>1687</v>
      </c>
      <c r="D1583" s="136"/>
      <c r="E1583" s="136"/>
      <c r="F1583" s="136"/>
      <c r="G1583" s="233" t="s">
        <v>1928</v>
      </c>
      <c r="H1583" s="229" t="s">
        <v>1689</v>
      </c>
      <c r="I1583" s="230">
        <v>1</v>
      </c>
      <c r="J1583" s="232"/>
      <c r="K1583" s="139">
        <f t="shared" si="377"/>
        <v>0</v>
      </c>
      <c r="L1583" s="10"/>
      <c r="M1583" s="5"/>
    </row>
    <row r="1584" spans="1:13" ht="39.6">
      <c r="A1584" s="5"/>
      <c r="B1584" s="9"/>
      <c r="C1584" s="228" t="s">
        <v>1690</v>
      </c>
      <c r="D1584" s="136"/>
      <c r="E1584" s="136"/>
      <c r="F1584" s="136"/>
      <c r="G1584" s="233" t="s">
        <v>1691</v>
      </c>
      <c r="H1584" s="229" t="s">
        <v>1692</v>
      </c>
      <c r="I1584" s="230">
        <v>1</v>
      </c>
      <c r="J1584" s="232"/>
      <c r="K1584" s="139">
        <f t="shared" si="377"/>
        <v>0</v>
      </c>
      <c r="L1584" s="10"/>
      <c r="M1584" s="5"/>
    </row>
    <row r="1585" spans="1:13" ht="30" customHeight="1" thickBot="1">
      <c r="A1585" s="5"/>
      <c r="B1585" s="9"/>
      <c r="C1585" s="228" t="s">
        <v>1693</v>
      </c>
      <c r="D1585" s="136"/>
      <c r="E1585" s="136"/>
      <c r="F1585" s="136"/>
      <c r="G1585" s="233" t="s">
        <v>1694</v>
      </c>
      <c r="H1585" s="229" t="s">
        <v>147</v>
      </c>
      <c r="I1585" s="230">
        <v>5</v>
      </c>
      <c r="J1585" s="232"/>
      <c r="K1585" s="139">
        <f t="shared" si="377"/>
        <v>0</v>
      </c>
      <c r="L1585" s="10"/>
      <c r="M1585" s="5"/>
    </row>
    <row r="1586" spans="1:13" ht="30" customHeight="1" thickBot="1">
      <c r="A1586" s="5"/>
      <c r="B1586" s="9"/>
      <c r="C1586" s="219" t="s">
        <v>1695</v>
      </c>
      <c r="D1586" s="220"/>
      <c r="E1586" s="220"/>
      <c r="F1586" s="220"/>
      <c r="G1586" s="220" t="s">
        <v>1696</v>
      </c>
      <c r="H1586" s="220"/>
      <c r="I1586" s="221"/>
      <c r="J1586" s="222"/>
      <c r="K1586" s="223"/>
      <c r="L1586" s="10"/>
      <c r="M1586" s="5"/>
    </row>
    <row r="1587" spans="1:13" ht="39.6">
      <c r="A1587" s="5"/>
      <c r="B1587" s="9"/>
      <c r="C1587" s="228" t="s">
        <v>1697</v>
      </c>
      <c r="D1587" s="136"/>
      <c r="E1587" s="136"/>
      <c r="F1587" s="136"/>
      <c r="G1587" s="224" t="s">
        <v>1929</v>
      </c>
      <c r="H1587" s="225" t="s">
        <v>147</v>
      </c>
      <c r="I1587" s="226">
        <v>1</v>
      </c>
      <c r="J1587" s="227"/>
      <c r="K1587" s="139">
        <f t="shared" ref="K1587:K1607" si="378">J1587*I1587</f>
        <v>0</v>
      </c>
      <c r="L1587" s="10"/>
      <c r="M1587" s="5"/>
    </row>
    <row r="1588" spans="1:13" ht="79.2">
      <c r="A1588" s="5"/>
      <c r="B1588" s="9"/>
      <c r="C1588" s="228" t="s">
        <v>1699</v>
      </c>
      <c r="D1588" s="136"/>
      <c r="E1588" s="136"/>
      <c r="F1588" s="136"/>
      <c r="G1588" s="224" t="s">
        <v>1700</v>
      </c>
      <c r="H1588" s="225" t="s">
        <v>147</v>
      </c>
      <c r="I1588" s="226">
        <v>1</v>
      </c>
      <c r="J1588" s="227"/>
      <c r="K1588" s="139">
        <f t="shared" si="378"/>
        <v>0</v>
      </c>
      <c r="L1588" s="10"/>
      <c r="M1588" s="5"/>
    </row>
    <row r="1589" spans="1:13" ht="30" customHeight="1">
      <c r="A1589" s="5"/>
      <c r="B1589" s="9"/>
      <c r="C1589" s="228" t="s">
        <v>1701</v>
      </c>
      <c r="D1589" s="136"/>
      <c r="E1589" s="136"/>
      <c r="F1589" s="136"/>
      <c r="G1589" s="224" t="s">
        <v>1930</v>
      </c>
      <c r="H1589" s="225" t="s">
        <v>147</v>
      </c>
      <c r="I1589" s="226">
        <v>1</v>
      </c>
      <c r="J1589" s="227"/>
      <c r="K1589" s="139">
        <f t="shared" si="378"/>
        <v>0</v>
      </c>
      <c r="L1589" s="10"/>
      <c r="M1589" s="5"/>
    </row>
    <row r="1590" spans="1:13" ht="30" customHeight="1">
      <c r="A1590" s="5"/>
      <c r="B1590" s="9"/>
      <c r="C1590" s="228" t="s">
        <v>1703</v>
      </c>
      <c r="D1590" s="136"/>
      <c r="E1590" s="136"/>
      <c r="F1590" s="136"/>
      <c r="G1590" s="224" t="s">
        <v>1704</v>
      </c>
      <c r="H1590" s="225" t="s">
        <v>1689</v>
      </c>
      <c r="I1590" s="226">
        <v>3</v>
      </c>
      <c r="J1590" s="227"/>
      <c r="K1590" s="139">
        <f t="shared" si="378"/>
        <v>0</v>
      </c>
      <c r="L1590" s="10"/>
      <c r="M1590" s="5"/>
    </row>
    <row r="1591" spans="1:13" ht="39.6">
      <c r="A1591" s="5"/>
      <c r="B1591" s="9"/>
      <c r="C1591" s="228" t="s">
        <v>1705</v>
      </c>
      <c r="D1591" s="136"/>
      <c r="E1591" s="136"/>
      <c r="F1591" s="136"/>
      <c r="G1591" s="224" t="s">
        <v>1706</v>
      </c>
      <c r="H1591" s="225" t="s">
        <v>152</v>
      </c>
      <c r="I1591" s="226">
        <v>20</v>
      </c>
      <c r="J1591" s="227"/>
      <c r="K1591" s="139">
        <f t="shared" si="378"/>
        <v>0</v>
      </c>
      <c r="L1591" s="10"/>
      <c r="M1591" s="5"/>
    </row>
    <row r="1592" spans="1:13" ht="39.6">
      <c r="A1592" s="5"/>
      <c r="B1592" s="9"/>
      <c r="C1592" s="228" t="s">
        <v>1707</v>
      </c>
      <c r="D1592" s="136"/>
      <c r="E1592" s="136"/>
      <c r="F1592" s="136"/>
      <c r="G1592" s="224" t="s">
        <v>1708</v>
      </c>
      <c r="H1592" s="225" t="s">
        <v>152</v>
      </c>
      <c r="I1592" s="226">
        <v>75</v>
      </c>
      <c r="J1592" s="227"/>
      <c r="K1592" s="139">
        <f t="shared" si="378"/>
        <v>0</v>
      </c>
      <c r="L1592" s="10"/>
      <c r="M1592" s="5"/>
    </row>
    <row r="1593" spans="1:13" ht="39.6">
      <c r="A1593" s="5"/>
      <c r="B1593" s="9"/>
      <c r="C1593" s="228" t="s">
        <v>1709</v>
      </c>
      <c r="D1593" s="136"/>
      <c r="E1593" s="136"/>
      <c r="F1593" s="136"/>
      <c r="G1593" s="224" t="s">
        <v>1710</v>
      </c>
      <c r="H1593" s="225" t="s">
        <v>1743</v>
      </c>
      <c r="I1593" s="226">
        <v>6</v>
      </c>
      <c r="J1593" s="227"/>
      <c r="K1593" s="139">
        <f t="shared" si="378"/>
        <v>0</v>
      </c>
      <c r="L1593" s="10"/>
      <c r="M1593" s="5"/>
    </row>
    <row r="1594" spans="1:13" ht="52.8">
      <c r="A1594" s="5"/>
      <c r="B1594" s="9"/>
      <c r="C1594" s="228" t="s">
        <v>1711</v>
      </c>
      <c r="D1594" s="136"/>
      <c r="E1594" s="136"/>
      <c r="F1594" s="136"/>
      <c r="G1594" s="224" t="s">
        <v>1712</v>
      </c>
      <c r="H1594" s="225" t="s">
        <v>147</v>
      </c>
      <c r="I1594" s="226">
        <v>1</v>
      </c>
      <c r="J1594" s="227"/>
      <c r="K1594" s="139">
        <f t="shared" si="378"/>
        <v>0</v>
      </c>
      <c r="L1594" s="10"/>
      <c r="M1594" s="5"/>
    </row>
    <row r="1595" spans="1:13" ht="39.6">
      <c r="A1595" s="5"/>
      <c r="B1595" s="9"/>
      <c r="C1595" s="228" t="s">
        <v>1713</v>
      </c>
      <c r="D1595" s="136"/>
      <c r="E1595" s="136"/>
      <c r="F1595" s="136"/>
      <c r="G1595" s="224" t="s">
        <v>1714</v>
      </c>
      <c r="H1595" s="225" t="s">
        <v>152</v>
      </c>
      <c r="I1595" s="226">
        <v>15</v>
      </c>
      <c r="J1595" s="227"/>
      <c r="K1595" s="139">
        <f t="shared" si="378"/>
        <v>0</v>
      </c>
      <c r="L1595" s="10"/>
      <c r="M1595" s="5"/>
    </row>
    <row r="1596" spans="1:13" ht="30" customHeight="1">
      <c r="A1596" s="5"/>
      <c r="B1596" s="9"/>
      <c r="C1596" s="228" t="s">
        <v>1715</v>
      </c>
      <c r="D1596" s="136"/>
      <c r="E1596" s="136"/>
      <c r="F1596" s="136"/>
      <c r="G1596" s="224" t="s">
        <v>1716</v>
      </c>
      <c r="H1596" s="225" t="s">
        <v>147</v>
      </c>
      <c r="I1596" s="226">
        <v>1</v>
      </c>
      <c r="J1596" s="227"/>
      <c r="K1596" s="139">
        <f t="shared" si="378"/>
        <v>0</v>
      </c>
      <c r="L1596" s="10"/>
      <c r="M1596" s="5"/>
    </row>
    <row r="1597" spans="1:13" ht="39.6">
      <c r="A1597" s="5"/>
      <c r="B1597" s="9"/>
      <c r="C1597" s="228" t="s">
        <v>1717</v>
      </c>
      <c r="D1597" s="136"/>
      <c r="E1597" s="136"/>
      <c r="F1597" s="136"/>
      <c r="G1597" s="224" t="s">
        <v>1931</v>
      </c>
      <c r="H1597" s="225" t="s">
        <v>152</v>
      </c>
      <c r="I1597" s="226">
        <v>50</v>
      </c>
      <c r="J1597" s="227"/>
      <c r="K1597" s="139">
        <f t="shared" si="378"/>
        <v>0</v>
      </c>
      <c r="L1597" s="10"/>
      <c r="M1597" s="5"/>
    </row>
    <row r="1598" spans="1:13" ht="30" customHeight="1">
      <c r="A1598" s="5"/>
      <c r="B1598" s="9"/>
      <c r="C1598" s="228" t="s">
        <v>1719</v>
      </c>
      <c r="D1598" s="136"/>
      <c r="E1598" s="136"/>
      <c r="F1598" s="136"/>
      <c r="G1598" s="224" t="s">
        <v>1710</v>
      </c>
      <c r="H1598" s="225" t="s">
        <v>147</v>
      </c>
      <c r="I1598" s="226">
        <v>2</v>
      </c>
      <c r="J1598" s="227"/>
      <c r="K1598" s="139">
        <f t="shared" si="378"/>
        <v>0</v>
      </c>
      <c r="L1598" s="10"/>
      <c r="M1598" s="5"/>
    </row>
    <row r="1599" spans="1:13" ht="92.4">
      <c r="A1599" s="5"/>
      <c r="B1599" s="9"/>
      <c r="C1599" s="228" t="s">
        <v>1720</v>
      </c>
      <c r="D1599" s="136"/>
      <c r="E1599" s="136"/>
      <c r="F1599" s="136"/>
      <c r="G1599" s="224" t="s">
        <v>1721</v>
      </c>
      <c r="H1599" s="225" t="s">
        <v>147</v>
      </c>
      <c r="I1599" s="226">
        <v>1</v>
      </c>
      <c r="J1599" s="227"/>
      <c r="K1599" s="139">
        <f t="shared" si="378"/>
        <v>0</v>
      </c>
      <c r="L1599" s="10"/>
      <c r="M1599" s="5"/>
    </row>
    <row r="1600" spans="1:13" ht="39.6">
      <c r="A1600" s="5"/>
      <c r="B1600" s="9"/>
      <c r="C1600" s="228" t="s">
        <v>1722</v>
      </c>
      <c r="D1600" s="136"/>
      <c r="E1600" s="136"/>
      <c r="F1600" s="136"/>
      <c r="G1600" s="224" t="s">
        <v>1723</v>
      </c>
      <c r="H1600" s="225" t="s">
        <v>152</v>
      </c>
      <c r="I1600" s="226">
        <v>60</v>
      </c>
      <c r="J1600" s="227"/>
      <c r="K1600" s="139">
        <f t="shared" si="378"/>
        <v>0</v>
      </c>
      <c r="L1600" s="10"/>
      <c r="M1600" s="5"/>
    </row>
    <row r="1601" spans="1:13" ht="26.4">
      <c r="A1601" s="5"/>
      <c r="B1601" s="9"/>
      <c r="C1601" s="238" t="s">
        <v>1724</v>
      </c>
      <c r="D1601" s="136"/>
      <c r="E1601" s="136"/>
      <c r="F1601" s="136"/>
      <c r="G1601" s="224" t="s">
        <v>1704</v>
      </c>
      <c r="H1601" s="234" t="s">
        <v>1689</v>
      </c>
      <c r="I1601" s="235">
        <v>10</v>
      </c>
      <c r="J1601" s="227"/>
      <c r="K1601" s="139">
        <f t="shared" si="378"/>
        <v>0</v>
      </c>
      <c r="L1601" s="10"/>
      <c r="M1601" s="5"/>
    </row>
    <row r="1602" spans="1:13" ht="39.6">
      <c r="A1602" s="5"/>
      <c r="B1602" s="9"/>
      <c r="C1602" s="234" t="s">
        <v>1725</v>
      </c>
      <c r="D1602" s="136"/>
      <c r="E1602" s="136"/>
      <c r="F1602" s="136"/>
      <c r="G1602" s="224" t="s">
        <v>1726</v>
      </c>
      <c r="H1602" s="234" t="s">
        <v>152</v>
      </c>
      <c r="I1602" s="235">
        <v>15</v>
      </c>
      <c r="J1602" s="227"/>
      <c r="K1602" s="139">
        <f t="shared" si="378"/>
        <v>0</v>
      </c>
      <c r="L1602" s="10"/>
      <c r="M1602" s="5"/>
    </row>
    <row r="1603" spans="1:13" ht="39.6">
      <c r="A1603" s="5"/>
      <c r="B1603" s="9"/>
      <c r="C1603" s="237" t="s">
        <v>1727</v>
      </c>
      <c r="D1603" s="136"/>
      <c r="E1603" s="136"/>
      <c r="F1603" s="136"/>
      <c r="G1603" s="236" t="s">
        <v>1728</v>
      </c>
      <c r="H1603" s="234" t="s">
        <v>147</v>
      </c>
      <c r="I1603" s="235">
        <v>1</v>
      </c>
      <c r="J1603" s="227"/>
      <c r="K1603" s="139">
        <f t="shared" si="378"/>
        <v>0</v>
      </c>
      <c r="L1603" s="10"/>
      <c r="M1603" s="5"/>
    </row>
    <row r="1604" spans="1:13" ht="30" customHeight="1">
      <c r="A1604" s="5"/>
      <c r="B1604" s="9"/>
      <c r="C1604" s="237" t="s">
        <v>1729</v>
      </c>
      <c r="D1604" s="136"/>
      <c r="E1604" s="136"/>
      <c r="F1604" s="136"/>
      <c r="G1604" s="236" t="s">
        <v>1730</v>
      </c>
      <c r="H1604" s="234" t="s">
        <v>147</v>
      </c>
      <c r="I1604" s="235">
        <v>2</v>
      </c>
      <c r="J1604" s="227"/>
      <c r="K1604" s="139">
        <f t="shared" si="378"/>
        <v>0</v>
      </c>
      <c r="L1604" s="10"/>
      <c r="M1604" s="5"/>
    </row>
    <row r="1605" spans="1:13" ht="30" customHeight="1">
      <c r="A1605" s="5"/>
      <c r="B1605" s="9"/>
      <c r="C1605" s="237" t="s">
        <v>1731</v>
      </c>
      <c r="D1605" s="136"/>
      <c r="E1605" s="136"/>
      <c r="F1605" s="136"/>
      <c r="G1605" s="236" t="s">
        <v>1732</v>
      </c>
      <c r="H1605" s="234" t="s">
        <v>147</v>
      </c>
      <c r="I1605" s="235">
        <v>1</v>
      </c>
      <c r="J1605" s="227"/>
      <c r="K1605" s="139">
        <f t="shared" si="378"/>
        <v>0</v>
      </c>
      <c r="L1605" s="10"/>
      <c r="M1605" s="5"/>
    </row>
    <row r="1606" spans="1:13" ht="30" customHeight="1">
      <c r="A1606" s="5"/>
      <c r="B1606" s="9"/>
      <c r="C1606" s="237" t="s">
        <v>1733</v>
      </c>
      <c r="D1606" s="136"/>
      <c r="E1606" s="136"/>
      <c r="F1606" s="136"/>
      <c r="G1606" s="236" t="s">
        <v>1734</v>
      </c>
      <c r="H1606" s="234" t="s">
        <v>147</v>
      </c>
      <c r="I1606" s="235">
        <v>6</v>
      </c>
      <c r="J1606" s="227"/>
      <c r="K1606" s="139">
        <f t="shared" si="378"/>
        <v>0</v>
      </c>
      <c r="L1606" s="10"/>
      <c r="M1606" s="5"/>
    </row>
    <row r="1607" spans="1:13" ht="30" customHeight="1" thickBot="1">
      <c r="A1607" s="5"/>
      <c r="B1607" s="9"/>
      <c r="C1607" s="237" t="s">
        <v>1735</v>
      </c>
      <c r="D1607" s="136"/>
      <c r="E1607" s="136"/>
      <c r="F1607" s="136"/>
      <c r="G1607" s="236" t="s">
        <v>1932</v>
      </c>
      <c r="H1607" s="234" t="s">
        <v>1692</v>
      </c>
      <c r="I1607" s="235">
        <v>1</v>
      </c>
      <c r="J1607" s="227"/>
      <c r="K1607" s="139">
        <f t="shared" si="378"/>
        <v>0</v>
      </c>
      <c r="L1607" s="10"/>
      <c r="M1607" s="5"/>
    </row>
    <row r="1608" spans="1:13" ht="30" customHeight="1" thickBot="1">
      <c r="A1608" s="5"/>
      <c r="B1608" s="9"/>
      <c r="C1608" s="219" t="s">
        <v>1737</v>
      </c>
      <c r="D1608" s="220"/>
      <c r="E1608" s="220"/>
      <c r="F1608" s="220"/>
      <c r="G1608" s="220" t="s">
        <v>1738</v>
      </c>
      <c r="H1608" s="220"/>
      <c r="I1608" s="221"/>
      <c r="J1608" s="222"/>
      <c r="K1608" s="223"/>
      <c r="L1608" s="10"/>
      <c r="M1608" s="5"/>
    </row>
    <row r="1609" spans="1:13" ht="79.2">
      <c r="A1609" s="5"/>
      <c r="B1609" s="9"/>
      <c r="C1609" s="237" t="s">
        <v>1739</v>
      </c>
      <c r="D1609" s="136"/>
      <c r="E1609" s="136"/>
      <c r="F1609" s="136"/>
      <c r="G1609" s="236" t="s">
        <v>1933</v>
      </c>
      <c r="H1609" s="234" t="s">
        <v>147</v>
      </c>
      <c r="I1609" s="235">
        <v>1</v>
      </c>
      <c r="J1609" s="227"/>
      <c r="K1609" s="139">
        <f>J1609*I1609</f>
        <v>0</v>
      </c>
      <c r="L1609" s="10"/>
      <c r="M1609" s="5"/>
    </row>
    <row r="1610" spans="1:13" ht="30" customHeight="1">
      <c r="A1610" s="5"/>
      <c r="B1610" s="9"/>
      <c r="C1610" s="237" t="s">
        <v>1741</v>
      </c>
      <c r="D1610" s="136"/>
      <c r="E1610" s="136"/>
      <c r="F1610" s="136"/>
      <c r="G1610" s="236" t="s">
        <v>1742</v>
      </c>
      <c r="H1610" s="234" t="s">
        <v>1743</v>
      </c>
      <c r="I1610" s="235">
        <v>1</v>
      </c>
      <c r="J1610" s="227"/>
      <c r="K1610" s="139">
        <f>J1610*I1610</f>
        <v>0</v>
      </c>
      <c r="L1610" s="10"/>
      <c r="M1610" s="5"/>
    </row>
    <row r="1611" spans="1:13" ht="30" customHeight="1">
      <c r="A1611" s="5"/>
      <c r="B1611" s="9"/>
      <c r="C1611" s="237" t="s">
        <v>1744</v>
      </c>
      <c r="D1611" s="136"/>
      <c r="E1611" s="136"/>
      <c r="F1611" s="136"/>
      <c r="G1611" s="236" t="s">
        <v>1745</v>
      </c>
      <c r="H1611" s="234" t="s">
        <v>106</v>
      </c>
      <c r="I1611" s="235">
        <v>1</v>
      </c>
      <c r="J1611" s="227"/>
      <c r="K1611" s="139">
        <f>J1611*I1611</f>
        <v>0</v>
      </c>
      <c r="L1611" s="10"/>
      <c r="M1611" s="5"/>
    </row>
    <row r="1612" spans="1:13" ht="39.6">
      <c r="A1612" s="5"/>
      <c r="B1612" s="9"/>
      <c r="C1612" s="237" t="s">
        <v>1746</v>
      </c>
      <c r="D1612" s="136"/>
      <c r="E1612" s="136"/>
      <c r="F1612" s="136"/>
      <c r="G1612" s="236" t="s">
        <v>1747</v>
      </c>
      <c r="H1612" s="234" t="s">
        <v>1748</v>
      </c>
      <c r="I1612" s="235">
        <v>1</v>
      </c>
      <c r="J1612" s="227"/>
      <c r="K1612" s="139">
        <f>J1612*I1612</f>
        <v>0</v>
      </c>
      <c r="L1612" s="10"/>
      <c r="M1612" s="5"/>
    </row>
    <row r="1613" spans="1:13" ht="53.4" thickBot="1">
      <c r="A1613" s="5"/>
      <c r="B1613" s="9"/>
      <c r="C1613" s="237" t="s">
        <v>1749</v>
      </c>
      <c r="D1613" s="136"/>
      <c r="E1613" s="136"/>
      <c r="F1613" s="136"/>
      <c r="G1613" s="236" t="s">
        <v>1750</v>
      </c>
      <c r="H1613" s="234" t="s">
        <v>106</v>
      </c>
      <c r="I1613" s="235">
        <v>1</v>
      </c>
      <c r="J1613" s="227"/>
      <c r="K1613" s="139">
        <f>J1613*I1613</f>
        <v>0</v>
      </c>
      <c r="L1613" s="10"/>
      <c r="M1613" s="5"/>
    </row>
    <row r="1614" spans="1:13" ht="30" customHeight="1" thickBot="1">
      <c r="A1614" s="5"/>
      <c r="B1614" s="9"/>
      <c r="C1614" s="219" t="s">
        <v>1751</v>
      </c>
      <c r="D1614" s="220"/>
      <c r="E1614" s="220"/>
      <c r="F1614" s="220"/>
      <c r="G1614" s="220" t="s">
        <v>1752</v>
      </c>
      <c r="H1614" s="220"/>
      <c r="I1614" s="221"/>
      <c r="J1614" s="222"/>
      <c r="K1614" s="223"/>
      <c r="L1614" s="10"/>
      <c r="M1614" s="5"/>
    </row>
    <row r="1615" spans="1:13" ht="52.8">
      <c r="A1615" s="5"/>
      <c r="B1615" s="9"/>
      <c r="C1615" s="237" t="s">
        <v>1753</v>
      </c>
      <c r="D1615" s="136"/>
      <c r="E1615" s="136"/>
      <c r="F1615" s="136"/>
      <c r="G1615" s="236" t="s">
        <v>1754</v>
      </c>
      <c r="H1615" s="234" t="s">
        <v>1755</v>
      </c>
      <c r="I1615" s="235">
        <v>25</v>
      </c>
      <c r="J1615" s="227"/>
      <c r="K1615" s="139">
        <f t="shared" ref="K1615:K1628" si="379">J1615*I1615</f>
        <v>0</v>
      </c>
      <c r="L1615" s="10"/>
      <c r="M1615" s="5"/>
    </row>
    <row r="1616" spans="1:13" ht="39.6">
      <c r="A1616" s="5"/>
      <c r="B1616" s="9"/>
      <c r="C1616" s="237" t="s">
        <v>1756</v>
      </c>
      <c r="D1616" s="136"/>
      <c r="E1616" s="136"/>
      <c r="F1616" s="136"/>
      <c r="G1616" s="236" t="s">
        <v>1757</v>
      </c>
      <c r="H1616" s="234" t="s">
        <v>147</v>
      </c>
      <c r="I1616" s="235">
        <v>1</v>
      </c>
      <c r="J1616" s="227"/>
      <c r="K1616" s="139">
        <f t="shared" si="379"/>
        <v>0</v>
      </c>
      <c r="L1616" s="10"/>
      <c r="M1616" s="5"/>
    </row>
    <row r="1617" spans="1:13" ht="52.8">
      <c r="A1617" s="5"/>
      <c r="B1617" s="9"/>
      <c r="C1617" s="237" t="s">
        <v>1758</v>
      </c>
      <c r="D1617" s="136"/>
      <c r="E1617" s="136"/>
      <c r="F1617" s="136"/>
      <c r="G1617" s="236" t="s">
        <v>1759</v>
      </c>
      <c r="H1617" s="234" t="s">
        <v>152</v>
      </c>
      <c r="I1617" s="235">
        <v>60</v>
      </c>
      <c r="J1617" s="227"/>
      <c r="K1617" s="139">
        <f t="shared" si="379"/>
        <v>0</v>
      </c>
      <c r="L1617" s="10"/>
      <c r="M1617" s="5"/>
    </row>
    <row r="1618" spans="1:13" ht="39.6">
      <c r="A1618" s="5"/>
      <c r="B1618" s="9"/>
      <c r="C1618" s="237" t="s">
        <v>1760</v>
      </c>
      <c r="D1618" s="136"/>
      <c r="E1618" s="136"/>
      <c r="F1618" s="136"/>
      <c r="G1618" s="236" t="s">
        <v>1761</v>
      </c>
      <c r="H1618" s="234" t="s">
        <v>152</v>
      </c>
      <c r="I1618" s="235">
        <v>60</v>
      </c>
      <c r="J1618" s="227"/>
      <c r="K1618" s="139">
        <f t="shared" si="379"/>
        <v>0</v>
      </c>
      <c r="L1618" s="10"/>
      <c r="M1618" s="5"/>
    </row>
    <row r="1619" spans="1:13" ht="30" customHeight="1">
      <c r="A1619" s="5"/>
      <c r="B1619" s="9"/>
      <c r="C1619" s="237" t="s">
        <v>1762</v>
      </c>
      <c r="D1619" s="136"/>
      <c r="E1619" s="136"/>
      <c r="F1619" s="136"/>
      <c r="G1619" s="236" t="s">
        <v>1763</v>
      </c>
      <c r="H1619" s="234" t="s">
        <v>152</v>
      </c>
      <c r="I1619" s="235">
        <v>20</v>
      </c>
      <c r="J1619" s="227"/>
      <c r="K1619" s="139">
        <f t="shared" si="379"/>
        <v>0</v>
      </c>
      <c r="L1619" s="10"/>
      <c r="M1619" s="5"/>
    </row>
    <row r="1620" spans="1:13" ht="66">
      <c r="A1620" s="5"/>
      <c r="B1620" s="9"/>
      <c r="C1620" s="237" t="s">
        <v>1764</v>
      </c>
      <c r="D1620" s="136"/>
      <c r="E1620" s="136"/>
      <c r="F1620" s="136"/>
      <c r="G1620" s="236" t="s">
        <v>1765</v>
      </c>
      <c r="H1620" s="234" t="s">
        <v>1766</v>
      </c>
      <c r="I1620" s="235">
        <v>1</v>
      </c>
      <c r="J1620" s="227"/>
      <c r="K1620" s="139">
        <f t="shared" si="379"/>
        <v>0</v>
      </c>
      <c r="L1620" s="10"/>
      <c r="M1620" s="5"/>
    </row>
    <row r="1621" spans="1:13" ht="52.8">
      <c r="A1621" s="5"/>
      <c r="B1621" s="9"/>
      <c r="C1621" s="237" t="s">
        <v>1767</v>
      </c>
      <c r="D1621" s="136"/>
      <c r="E1621" s="136"/>
      <c r="F1621" s="136"/>
      <c r="G1621" s="236" t="s">
        <v>1768</v>
      </c>
      <c r="H1621" s="234" t="s">
        <v>147</v>
      </c>
      <c r="I1621" s="235">
        <v>1</v>
      </c>
      <c r="J1621" s="227"/>
      <c r="K1621" s="139">
        <f t="shared" si="379"/>
        <v>0</v>
      </c>
      <c r="L1621" s="10"/>
      <c r="M1621" s="5"/>
    </row>
    <row r="1622" spans="1:13" ht="66">
      <c r="A1622" s="5"/>
      <c r="B1622" s="9"/>
      <c r="C1622" s="237" t="s">
        <v>1769</v>
      </c>
      <c r="D1622" s="136"/>
      <c r="E1622" s="136"/>
      <c r="F1622" s="136"/>
      <c r="G1622" s="236" t="s">
        <v>1770</v>
      </c>
      <c r="H1622" s="234" t="s">
        <v>152</v>
      </c>
      <c r="I1622" s="235">
        <v>60</v>
      </c>
      <c r="J1622" s="227"/>
      <c r="K1622" s="139">
        <f t="shared" si="379"/>
        <v>0</v>
      </c>
      <c r="L1622" s="10"/>
      <c r="M1622" s="5"/>
    </row>
    <row r="1623" spans="1:13" ht="66">
      <c r="A1623" s="5"/>
      <c r="B1623" s="9"/>
      <c r="C1623" s="237" t="s">
        <v>1771</v>
      </c>
      <c r="D1623" s="136"/>
      <c r="E1623" s="136"/>
      <c r="F1623" s="136"/>
      <c r="G1623" s="236" t="s">
        <v>1772</v>
      </c>
      <c r="H1623" s="234" t="s">
        <v>152</v>
      </c>
      <c r="I1623" s="235">
        <v>200</v>
      </c>
      <c r="J1623" s="227"/>
      <c r="K1623" s="139">
        <f t="shared" si="379"/>
        <v>0</v>
      </c>
      <c r="L1623" s="10"/>
      <c r="M1623" s="5"/>
    </row>
    <row r="1624" spans="1:13" ht="39.6">
      <c r="A1624" s="5"/>
      <c r="B1624" s="9"/>
      <c r="C1624" s="237" t="s">
        <v>1773</v>
      </c>
      <c r="D1624" s="136"/>
      <c r="E1624" s="136"/>
      <c r="F1624" s="136"/>
      <c r="G1624" s="236" t="s">
        <v>1774</v>
      </c>
      <c r="H1624" s="234" t="s">
        <v>152</v>
      </c>
      <c r="I1624" s="235">
        <v>200</v>
      </c>
      <c r="J1624" s="227"/>
      <c r="K1624" s="139">
        <f t="shared" si="379"/>
        <v>0</v>
      </c>
      <c r="L1624" s="10"/>
      <c r="M1624" s="5"/>
    </row>
    <row r="1625" spans="1:13" ht="52.8">
      <c r="A1625" s="5"/>
      <c r="B1625" s="9"/>
      <c r="C1625" s="237" t="s">
        <v>1775</v>
      </c>
      <c r="D1625" s="136"/>
      <c r="E1625" s="136"/>
      <c r="F1625" s="136"/>
      <c r="G1625" s="236" t="s">
        <v>1776</v>
      </c>
      <c r="H1625" s="234" t="s">
        <v>152</v>
      </c>
      <c r="I1625" s="235">
        <v>30</v>
      </c>
      <c r="J1625" s="227"/>
      <c r="K1625" s="139">
        <f t="shared" si="379"/>
        <v>0</v>
      </c>
      <c r="L1625" s="10"/>
      <c r="M1625" s="5"/>
    </row>
    <row r="1626" spans="1:13" ht="52.8">
      <c r="A1626" s="5"/>
      <c r="B1626" s="9"/>
      <c r="C1626" s="237" t="s">
        <v>1777</v>
      </c>
      <c r="D1626" s="136"/>
      <c r="E1626" s="136"/>
      <c r="F1626" s="136"/>
      <c r="G1626" s="236" t="s">
        <v>1778</v>
      </c>
      <c r="H1626" s="234" t="s">
        <v>152</v>
      </c>
      <c r="I1626" s="235">
        <v>32</v>
      </c>
      <c r="J1626" s="227"/>
      <c r="K1626" s="139">
        <f t="shared" si="379"/>
        <v>0</v>
      </c>
      <c r="L1626" s="10"/>
      <c r="M1626" s="5"/>
    </row>
    <row r="1627" spans="1:13" ht="52.8">
      <c r="A1627" s="5"/>
      <c r="B1627" s="9"/>
      <c r="C1627" s="237" t="s">
        <v>1779</v>
      </c>
      <c r="D1627" s="136"/>
      <c r="E1627" s="136"/>
      <c r="F1627" s="136"/>
      <c r="G1627" s="236" t="s">
        <v>1780</v>
      </c>
      <c r="H1627" s="234" t="s">
        <v>152</v>
      </c>
      <c r="I1627" s="235">
        <v>60</v>
      </c>
      <c r="J1627" s="227"/>
      <c r="K1627" s="139">
        <f t="shared" si="379"/>
        <v>0</v>
      </c>
      <c r="L1627" s="10"/>
      <c r="M1627" s="5"/>
    </row>
    <row r="1628" spans="1:13" ht="53.4" thickBot="1">
      <c r="A1628" s="5"/>
      <c r="B1628" s="9"/>
      <c r="C1628" s="237" t="s">
        <v>1781</v>
      </c>
      <c r="D1628" s="136"/>
      <c r="E1628" s="136"/>
      <c r="F1628" s="136"/>
      <c r="G1628" s="236" t="s">
        <v>1782</v>
      </c>
      <c r="H1628" s="234" t="s">
        <v>152</v>
      </c>
      <c r="I1628" s="235">
        <v>10</v>
      </c>
      <c r="J1628" s="227"/>
      <c r="K1628" s="139">
        <f t="shared" si="379"/>
        <v>0</v>
      </c>
      <c r="L1628" s="10"/>
      <c r="M1628" s="5"/>
    </row>
    <row r="1629" spans="1:13" ht="30" customHeight="1" thickBot="1">
      <c r="A1629" s="5"/>
      <c r="B1629" s="9"/>
      <c r="C1629" s="219" t="s">
        <v>1783</v>
      </c>
      <c r="D1629" s="220"/>
      <c r="E1629" s="220"/>
      <c r="F1629" s="220"/>
      <c r="G1629" s="220" t="s">
        <v>1784</v>
      </c>
      <c r="H1629" s="220"/>
      <c r="I1629" s="221"/>
      <c r="J1629" s="222"/>
      <c r="K1629" s="223"/>
      <c r="L1629" s="10"/>
      <c r="M1629" s="5"/>
    </row>
    <row r="1630" spans="1:13" ht="30" customHeight="1">
      <c r="A1630" s="5"/>
      <c r="B1630" s="9"/>
      <c r="C1630" s="237" t="s">
        <v>1785</v>
      </c>
      <c r="D1630" s="136"/>
      <c r="E1630" s="136"/>
      <c r="F1630" s="136"/>
      <c r="G1630" s="236" t="s">
        <v>1786</v>
      </c>
      <c r="H1630" s="234" t="s">
        <v>147</v>
      </c>
      <c r="I1630" s="235">
        <v>7</v>
      </c>
      <c r="J1630" s="227"/>
      <c r="K1630" s="139">
        <f t="shared" ref="K1630:K1637" si="380">J1630*I1630</f>
        <v>0</v>
      </c>
      <c r="L1630" s="10"/>
      <c r="M1630" s="5"/>
    </row>
    <row r="1631" spans="1:13" ht="30" customHeight="1">
      <c r="A1631" s="5"/>
      <c r="B1631" s="9"/>
      <c r="C1631" s="237" t="s">
        <v>1787</v>
      </c>
      <c r="D1631" s="136"/>
      <c r="E1631" s="136"/>
      <c r="F1631" s="136"/>
      <c r="G1631" s="236" t="s">
        <v>1788</v>
      </c>
      <c r="H1631" s="234" t="s">
        <v>152</v>
      </c>
      <c r="I1631" s="235">
        <v>150</v>
      </c>
      <c r="J1631" s="227"/>
      <c r="K1631" s="139">
        <f t="shared" si="380"/>
        <v>0</v>
      </c>
      <c r="L1631" s="10"/>
      <c r="M1631" s="5"/>
    </row>
    <row r="1632" spans="1:13" ht="30" customHeight="1">
      <c r="A1632" s="5"/>
      <c r="B1632" s="9"/>
      <c r="C1632" s="237" t="s">
        <v>1789</v>
      </c>
      <c r="D1632" s="136"/>
      <c r="E1632" s="136"/>
      <c r="F1632" s="136"/>
      <c r="G1632" s="236" t="s">
        <v>1790</v>
      </c>
      <c r="H1632" s="234" t="s">
        <v>152</v>
      </c>
      <c r="I1632" s="235">
        <v>40</v>
      </c>
      <c r="J1632" s="227"/>
      <c r="K1632" s="139">
        <f t="shared" si="380"/>
        <v>0</v>
      </c>
      <c r="L1632" s="10"/>
      <c r="M1632" s="5"/>
    </row>
    <row r="1633" spans="1:13" ht="30" customHeight="1">
      <c r="A1633" s="5"/>
      <c r="B1633" s="9"/>
      <c r="C1633" s="237" t="s">
        <v>1791</v>
      </c>
      <c r="D1633" s="136"/>
      <c r="E1633" s="136"/>
      <c r="F1633" s="136"/>
      <c r="G1633" s="236" t="s">
        <v>1792</v>
      </c>
      <c r="H1633" s="234" t="s">
        <v>152</v>
      </c>
      <c r="I1633" s="235">
        <v>90</v>
      </c>
      <c r="J1633" s="227"/>
      <c r="K1633" s="139">
        <f t="shared" si="380"/>
        <v>0</v>
      </c>
      <c r="L1633" s="10"/>
      <c r="M1633" s="5"/>
    </row>
    <row r="1634" spans="1:13" ht="30" customHeight="1">
      <c r="A1634" s="5"/>
      <c r="B1634" s="9"/>
      <c r="C1634" s="237" t="s">
        <v>1793</v>
      </c>
      <c r="D1634" s="136"/>
      <c r="E1634" s="136"/>
      <c r="F1634" s="136"/>
      <c r="G1634" s="236" t="s">
        <v>1794</v>
      </c>
      <c r="H1634" s="234" t="s">
        <v>152</v>
      </c>
      <c r="I1634" s="235">
        <v>30</v>
      </c>
      <c r="J1634" s="227"/>
      <c r="K1634" s="139">
        <f t="shared" si="380"/>
        <v>0</v>
      </c>
      <c r="L1634" s="10"/>
      <c r="M1634" s="5"/>
    </row>
    <row r="1635" spans="1:13" ht="39.6">
      <c r="A1635" s="5"/>
      <c r="B1635" s="9"/>
      <c r="C1635" s="237" t="s">
        <v>1795</v>
      </c>
      <c r="D1635" s="136"/>
      <c r="E1635" s="136"/>
      <c r="F1635" s="136"/>
      <c r="G1635" s="236" t="s">
        <v>1796</v>
      </c>
      <c r="H1635" s="234" t="s">
        <v>152</v>
      </c>
      <c r="I1635" s="235">
        <v>30</v>
      </c>
      <c r="J1635" s="227"/>
      <c r="K1635" s="139">
        <f t="shared" si="380"/>
        <v>0</v>
      </c>
      <c r="L1635" s="10"/>
      <c r="M1635" s="5"/>
    </row>
    <row r="1636" spans="1:13" ht="39.6">
      <c r="A1636" s="5"/>
      <c r="B1636" s="9"/>
      <c r="C1636" s="237" t="s">
        <v>1797</v>
      </c>
      <c r="D1636" s="136"/>
      <c r="E1636" s="136"/>
      <c r="F1636" s="136"/>
      <c r="G1636" s="236" t="s">
        <v>1798</v>
      </c>
      <c r="H1636" s="234" t="s">
        <v>152</v>
      </c>
      <c r="I1636" s="235">
        <v>50</v>
      </c>
      <c r="J1636" s="227"/>
      <c r="K1636" s="139">
        <f t="shared" si="380"/>
        <v>0</v>
      </c>
      <c r="L1636" s="10"/>
      <c r="M1636" s="5"/>
    </row>
    <row r="1637" spans="1:13" ht="40.200000000000003" thickBot="1">
      <c r="A1637" s="5"/>
      <c r="B1637" s="9"/>
      <c r="C1637" s="237" t="s">
        <v>1799</v>
      </c>
      <c r="D1637" s="136"/>
      <c r="E1637" s="136"/>
      <c r="F1637" s="136"/>
      <c r="G1637" s="236" t="s">
        <v>1800</v>
      </c>
      <c r="H1637" s="234" t="s">
        <v>152</v>
      </c>
      <c r="I1637" s="235">
        <v>20</v>
      </c>
      <c r="J1637" s="227"/>
      <c r="K1637" s="139">
        <f t="shared" si="380"/>
        <v>0</v>
      </c>
      <c r="L1637" s="10"/>
      <c r="M1637" s="5"/>
    </row>
    <row r="1638" spans="1:13" ht="30" customHeight="1" thickBot="1">
      <c r="A1638" s="5"/>
      <c r="B1638" s="9"/>
      <c r="C1638" s="283" t="s">
        <v>1807</v>
      </c>
      <c r="D1638" s="220"/>
      <c r="E1638" s="220"/>
      <c r="F1638" s="220"/>
      <c r="G1638" s="220" t="s">
        <v>1808</v>
      </c>
      <c r="H1638" s="220"/>
      <c r="I1638" s="221"/>
      <c r="J1638" s="222"/>
      <c r="K1638" s="223"/>
      <c r="L1638" s="10"/>
      <c r="M1638" s="5"/>
    </row>
    <row r="1639" spans="1:13" ht="30" customHeight="1" thickBot="1">
      <c r="A1639" s="5"/>
      <c r="B1639" s="9"/>
      <c r="C1639" s="283"/>
      <c r="D1639" s="220"/>
      <c r="E1639" s="220"/>
      <c r="F1639" s="220"/>
      <c r="G1639" s="220" t="s">
        <v>1809</v>
      </c>
      <c r="H1639" s="220"/>
      <c r="I1639" s="221"/>
      <c r="J1639" s="222"/>
      <c r="K1639" s="223"/>
      <c r="L1639" s="10"/>
      <c r="M1639" s="5"/>
    </row>
    <row r="1640" spans="1:13" s="5" customFormat="1" ht="30" customHeight="1">
      <c r="B1640" s="9"/>
      <c r="C1640" s="309" t="s">
        <v>1810</v>
      </c>
      <c r="D1640" s="146"/>
      <c r="E1640" s="146"/>
      <c r="F1640" s="146"/>
      <c r="G1640" s="147" t="s">
        <v>1934</v>
      </c>
      <c r="H1640" s="146" t="s">
        <v>147</v>
      </c>
      <c r="I1640" s="137">
        <v>1</v>
      </c>
      <c r="J1640" s="138"/>
      <c r="K1640" s="139">
        <f t="shared" ref="K1640:K1647" si="381">J1640*I1640</f>
        <v>0</v>
      </c>
      <c r="L1640" s="10"/>
    </row>
    <row r="1641" spans="1:13" s="5" customFormat="1" ht="30" customHeight="1">
      <c r="B1641" s="9"/>
      <c r="C1641" s="150" t="s">
        <v>1812</v>
      </c>
      <c r="D1641" s="146"/>
      <c r="E1641" s="146"/>
      <c r="F1641" s="146"/>
      <c r="G1641" s="147" t="s">
        <v>1813</v>
      </c>
      <c r="H1641" s="146" t="s">
        <v>147</v>
      </c>
      <c r="I1641" s="137">
        <v>2</v>
      </c>
      <c r="J1641" s="240"/>
      <c r="K1641" s="139">
        <f t="shared" si="381"/>
        <v>0</v>
      </c>
      <c r="L1641" s="10"/>
    </row>
    <row r="1642" spans="1:13" s="5" customFormat="1" ht="30" customHeight="1">
      <c r="B1642" s="9"/>
      <c r="C1642" s="150" t="s">
        <v>1814</v>
      </c>
      <c r="D1642" s="146"/>
      <c r="E1642" s="146"/>
      <c r="F1642" s="146"/>
      <c r="G1642" s="147" t="s">
        <v>1815</v>
      </c>
      <c r="H1642" s="146" t="s">
        <v>147</v>
      </c>
      <c r="I1642" s="137">
        <v>2</v>
      </c>
      <c r="J1642" s="240"/>
      <c r="K1642" s="139">
        <f t="shared" si="381"/>
        <v>0</v>
      </c>
      <c r="L1642" s="10"/>
    </row>
    <row r="1643" spans="1:13" s="5" customFormat="1" ht="30" customHeight="1">
      <c r="B1643" s="9"/>
      <c r="C1643" s="150" t="s">
        <v>1816</v>
      </c>
      <c r="D1643" s="146"/>
      <c r="E1643" s="146"/>
      <c r="F1643" s="146"/>
      <c r="G1643" s="147" t="s">
        <v>1817</v>
      </c>
      <c r="H1643" s="146" t="s">
        <v>147</v>
      </c>
      <c r="I1643" s="137">
        <v>2</v>
      </c>
      <c r="J1643" s="240"/>
      <c r="K1643" s="139">
        <f t="shared" si="381"/>
        <v>0</v>
      </c>
      <c r="L1643" s="10"/>
    </row>
    <row r="1644" spans="1:13" s="5" customFormat="1" ht="30" customHeight="1">
      <c r="B1644" s="9"/>
      <c r="C1644" s="150" t="s">
        <v>1818</v>
      </c>
      <c r="D1644" s="146"/>
      <c r="E1644" s="146"/>
      <c r="F1644" s="146"/>
      <c r="G1644" s="147" t="s">
        <v>1819</v>
      </c>
      <c r="H1644" s="146" t="s">
        <v>147</v>
      </c>
      <c r="I1644" s="137">
        <v>12</v>
      </c>
      <c r="J1644" s="240"/>
      <c r="K1644" s="139">
        <f t="shared" si="381"/>
        <v>0</v>
      </c>
      <c r="L1644" s="10"/>
    </row>
    <row r="1645" spans="1:13" s="5" customFormat="1" ht="30" customHeight="1">
      <c r="B1645" s="9"/>
      <c r="C1645" s="150" t="s">
        <v>1820</v>
      </c>
      <c r="D1645" s="146"/>
      <c r="E1645" s="146"/>
      <c r="F1645" s="146"/>
      <c r="G1645" s="147" t="s">
        <v>1821</v>
      </c>
      <c r="H1645" s="146" t="s">
        <v>147</v>
      </c>
      <c r="I1645" s="137">
        <v>6</v>
      </c>
      <c r="J1645" s="240"/>
      <c r="K1645" s="139">
        <f t="shared" si="381"/>
        <v>0</v>
      </c>
      <c r="L1645" s="10"/>
    </row>
    <row r="1646" spans="1:13" s="5" customFormat="1" ht="30" customHeight="1">
      <c r="B1646" s="9"/>
      <c r="C1646" s="150" t="s">
        <v>1822</v>
      </c>
      <c r="D1646" s="146"/>
      <c r="E1646" s="146"/>
      <c r="F1646" s="146"/>
      <c r="G1646" s="147" t="s">
        <v>1823</v>
      </c>
      <c r="H1646" s="146" t="s">
        <v>147</v>
      </c>
      <c r="I1646" s="137">
        <v>2</v>
      </c>
      <c r="J1646" s="240"/>
      <c r="K1646" s="139">
        <f t="shared" si="381"/>
        <v>0</v>
      </c>
      <c r="L1646" s="10"/>
    </row>
    <row r="1647" spans="1:13" ht="30" customHeight="1" thickBot="1">
      <c r="A1647" s="5"/>
      <c r="B1647" s="9"/>
      <c r="C1647" s="331" t="s">
        <v>1824</v>
      </c>
      <c r="D1647" s="331"/>
      <c r="E1647" s="331"/>
      <c r="F1647" s="331"/>
      <c r="G1647" s="341" t="s">
        <v>1825</v>
      </c>
      <c r="H1647" s="331" t="s">
        <v>147</v>
      </c>
      <c r="I1647" s="342">
        <v>8</v>
      </c>
      <c r="J1647" s="130"/>
      <c r="K1647" s="217">
        <f t="shared" si="381"/>
        <v>0</v>
      </c>
      <c r="L1647" s="10"/>
      <c r="M1647" s="5"/>
    </row>
    <row r="1648" spans="1:13" ht="30" customHeight="1" thickBot="1">
      <c r="A1648" s="5"/>
      <c r="B1648" s="9"/>
      <c r="C1648" s="219"/>
      <c r="D1648" s="220"/>
      <c r="E1648" s="220"/>
      <c r="F1648" s="220"/>
      <c r="G1648" s="220" t="s">
        <v>1826</v>
      </c>
      <c r="H1648" s="220"/>
      <c r="I1648" s="221"/>
      <c r="J1648" s="222"/>
      <c r="K1648" s="223"/>
      <c r="L1648" s="10"/>
      <c r="M1648" s="5"/>
    </row>
    <row r="1649" spans="1:13" ht="55.2">
      <c r="A1649" s="5"/>
      <c r="B1649" s="9"/>
      <c r="C1649" s="135" t="s">
        <v>1827</v>
      </c>
      <c r="D1649" s="150"/>
      <c r="E1649" s="150"/>
      <c r="F1649" s="150"/>
      <c r="G1649" s="151" t="s">
        <v>1935</v>
      </c>
      <c r="H1649" s="150" t="s">
        <v>147</v>
      </c>
      <c r="I1649" s="137">
        <v>1</v>
      </c>
      <c r="J1649" s="138"/>
      <c r="K1649" s="139">
        <f t="shared" ref="K1649:K1656" si="382">J1649*I1649</f>
        <v>0</v>
      </c>
      <c r="L1649" s="10"/>
      <c r="M1649" s="5"/>
    </row>
    <row r="1650" spans="1:13" ht="41.4">
      <c r="A1650" s="5"/>
      <c r="B1650" s="9"/>
      <c r="C1650" s="135" t="s">
        <v>1829</v>
      </c>
      <c r="D1650" s="150"/>
      <c r="E1650" s="150"/>
      <c r="F1650" s="150"/>
      <c r="G1650" s="151" t="s">
        <v>1813</v>
      </c>
      <c r="H1650" s="150" t="s">
        <v>147</v>
      </c>
      <c r="I1650" s="137">
        <v>2</v>
      </c>
      <c r="J1650" s="138"/>
      <c r="K1650" s="139">
        <f t="shared" si="382"/>
        <v>0</v>
      </c>
      <c r="L1650" s="10"/>
      <c r="M1650" s="5"/>
    </row>
    <row r="1651" spans="1:13" ht="41.4">
      <c r="A1651" s="5"/>
      <c r="B1651" s="9"/>
      <c r="C1651" s="135" t="s">
        <v>1830</v>
      </c>
      <c r="D1651" s="150"/>
      <c r="E1651" s="150"/>
      <c r="F1651" s="150"/>
      <c r="G1651" s="151" t="s">
        <v>1815</v>
      </c>
      <c r="H1651" s="150" t="s">
        <v>147</v>
      </c>
      <c r="I1651" s="137">
        <v>2</v>
      </c>
      <c r="J1651" s="138"/>
      <c r="K1651" s="139">
        <f t="shared" si="382"/>
        <v>0</v>
      </c>
      <c r="L1651" s="10"/>
      <c r="M1651" s="5"/>
    </row>
    <row r="1652" spans="1:13" ht="41.4">
      <c r="A1652" s="5"/>
      <c r="B1652" s="9"/>
      <c r="C1652" s="135" t="s">
        <v>1831</v>
      </c>
      <c r="D1652" s="150"/>
      <c r="E1652" s="150"/>
      <c r="F1652" s="150"/>
      <c r="G1652" s="151" t="s">
        <v>1817</v>
      </c>
      <c r="H1652" s="150" t="s">
        <v>147</v>
      </c>
      <c r="I1652" s="137">
        <v>1</v>
      </c>
      <c r="J1652" s="138"/>
      <c r="K1652" s="139">
        <f t="shared" si="382"/>
        <v>0</v>
      </c>
      <c r="L1652" s="10"/>
      <c r="M1652" s="5"/>
    </row>
    <row r="1653" spans="1:13" ht="41.4">
      <c r="A1653" s="5"/>
      <c r="B1653" s="9"/>
      <c r="C1653" s="135" t="s">
        <v>1832</v>
      </c>
      <c r="D1653" s="150"/>
      <c r="E1653" s="150"/>
      <c r="F1653" s="150"/>
      <c r="G1653" s="151" t="s">
        <v>1819</v>
      </c>
      <c r="H1653" s="150" t="s">
        <v>147</v>
      </c>
      <c r="I1653" s="137">
        <v>8</v>
      </c>
      <c r="J1653" s="138"/>
      <c r="K1653" s="139">
        <f t="shared" si="382"/>
        <v>0</v>
      </c>
      <c r="L1653" s="10"/>
      <c r="M1653" s="5"/>
    </row>
    <row r="1654" spans="1:13" ht="41.4">
      <c r="A1654" s="5"/>
      <c r="B1654" s="9"/>
      <c r="C1654" s="135" t="s">
        <v>1833</v>
      </c>
      <c r="D1654" s="150"/>
      <c r="E1654" s="150"/>
      <c r="F1654" s="150"/>
      <c r="G1654" s="151" t="s">
        <v>1821</v>
      </c>
      <c r="H1654" s="150" t="s">
        <v>147</v>
      </c>
      <c r="I1654" s="137">
        <v>4</v>
      </c>
      <c r="J1654" s="138"/>
      <c r="K1654" s="139">
        <f t="shared" si="382"/>
        <v>0</v>
      </c>
      <c r="L1654" s="10"/>
      <c r="M1654" s="5"/>
    </row>
    <row r="1655" spans="1:13" ht="41.4">
      <c r="A1655" s="5"/>
      <c r="B1655" s="9"/>
      <c r="C1655" s="135" t="s">
        <v>1834</v>
      </c>
      <c r="D1655" s="150"/>
      <c r="E1655" s="150"/>
      <c r="F1655" s="150"/>
      <c r="G1655" s="151" t="s">
        <v>1823</v>
      </c>
      <c r="H1655" s="150" t="s">
        <v>147</v>
      </c>
      <c r="I1655" s="137">
        <v>2</v>
      </c>
      <c r="J1655" s="138"/>
      <c r="K1655" s="139">
        <f t="shared" si="382"/>
        <v>0</v>
      </c>
      <c r="L1655" s="10"/>
      <c r="M1655" s="5"/>
    </row>
    <row r="1656" spans="1:13" ht="42" thickBot="1">
      <c r="A1656" s="5"/>
      <c r="B1656" s="9"/>
      <c r="C1656" s="135" t="s">
        <v>1835</v>
      </c>
      <c r="D1656" s="150"/>
      <c r="E1656" s="150"/>
      <c r="F1656" s="150"/>
      <c r="G1656" s="151" t="s">
        <v>1825</v>
      </c>
      <c r="H1656" s="150" t="s">
        <v>147</v>
      </c>
      <c r="I1656" s="137">
        <v>11</v>
      </c>
      <c r="J1656" s="138"/>
      <c r="K1656" s="139">
        <f t="shared" si="382"/>
        <v>0</v>
      </c>
      <c r="L1656" s="10"/>
      <c r="M1656" s="5"/>
    </row>
    <row r="1657" spans="1:13" ht="30" customHeight="1" thickBot="1">
      <c r="A1657" s="5"/>
      <c r="B1657" s="9"/>
      <c r="C1657" s="219"/>
      <c r="D1657" s="220"/>
      <c r="E1657" s="220"/>
      <c r="F1657" s="220"/>
      <c r="G1657" s="220" t="s">
        <v>1836</v>
      </c>
      <c r="H1657" s="220"/>
      <c r="I1657" s="221">
        <v>0</v>
      </c>
      <c r="J1657" s="222"/>
      <c r="K1657" s="223"/>
      <c r="L1657" s="10"/>
      <c r="M1657" s="5"/>
    </row>
    <row r="1658" spans="1:13" ht="41.4">
      <c r="A1658" s="5"/>
      <c r="B1658" s="9"/>
      <c r="C1658" s="135" t="s">
        <v>1837</v>
      </c>
      <c r="D1658" s="150"/>
      <c r="E1658" s="150"/>
      <c r="F1658" s="150"/>
      <c r="G1658" s="151" t="s">
        <v>1838</v>
      </c>
      <c r="H1658" s="150" t="s">
        <v>147</v>
      </c>
      <c r="I1658" s="137">
        <v>1</v>
      </c>
      <c r="J1658" s="138"/>
      <c r="K1658" s="139">
        <f t="shared" ref="K1658:K1664" si="383">J1658*I1658</f>
        <v>0</v>
      </c>
      <c r="L1658" s="10"/>
      <c r="M1658" s="5"/>
    </row>
    <row r="1659" spans="1:13" ht="41.4">
      <c r="A1659" s="5"/>
      <c r="B1659" s="9"/>
      <c r="C1659" s="135" t="s">
        <v>1839</v>
      </c>
      <c r="D1659" s="150"/>
      <c r="E1659" s="150"/>
      <c r="F1659" s="150"/>
      <c r="G1659" s="151" t="s">
        <v>1813</v>
      </c>
      <c r="H1659" s="153" t="s">
        <v>147</v>
      </c>
      <c r="I1659" s="137">
        <v>1</v>
      </c>
      <c r="J1659" s="138"/>
      <c r="K1659" s="139">
        <f t="shared" si="383"/>
        <v>0</v>
      </c>
      <c r="L1659" s="10"/>
      <c r="M1659" s="5"/>
    </row>
    <row r="1660" spans="1:13" ht="41.4">
      <c r="A1660" s="5"/>
      <c r="B1660" s="9"/>
      <c r="C1660" s="135" t="s">
        <v>1840</v>
      </c>
      <c r="D1660" s="150"/>
      <c r="E1660" s="150"/>
      <c r="F1660" s="150"/>
      <c r="G1660" s="151" t="s">
        <v>1815</v>
      </c>
      <c r="H1660" s="150" t="s">
        <v>147</v>
      </c>
      <c r="I1660" s="137">
        <v>1</v>
      </c>
      <c r="J1660" s="138"/>
      <c r="K1660" s="139">
        <f t="shared" si="383"/>
        <v>0</v>
      </c>
      <c r="L1660" s="10"/>
      <c r="M1660" s="5"/>
    </row>
    <row r="1661" spans="1:13" ht="41.4">
      <c r="A1661" s="5"/>
      <c r="B1661" s="9"/>
      <c r="C1661" s="135" t="s">
        <v>1841</v>
      </c>
      <c r="D1661" s="150"/>
      <c r="E1661" s="150"/>
      <c r="F1661" s="150"/>
      <c r="G1661" s="151" t="s">
        <v>1842</v>
      </c>
      <c r="H1661" s="150" t="s">
        <v>147</v>
      </c>
      <c r="I1661" s="137">
        <v>1</v>
      </c>
      <c r="J1661" s="138"/>
      <c r="K1661" s="139">
        <f t="shared" si="383"/>
        <v>0</v>
      </c>
      <c r="L1661" s="10"/>
      <c r="M1661" s="5"/>
    </row>
    <row r="1662" spans="1:13" ht="41.4">
      <c r="A1662" s="5"/>
      <c r="B1662" s="9"/>
      <c r="C1662" s="135" t="s">
        <v>1843</v>
      </c>
      <c r="D1662" s="150"/>
      <c r="E1662" s="150"/>
      <c r="F1662" s="150"/>
      <c r="G1662" s="151" t="s">
        <v>1844</v>
      </c>
      <c r="H1662" s="150" t="s">
        <v>147</v>
      </c>
      <c r="I1662" s="137">
        <v>2</v>
      </c>
      <c r="J1662" s="138"/>
      <c r="K1662" s="139">
        <f t="shared" si="383"/>
        <v>0</v>
      </c>
      <c r="L1662" s="10"/>
      <c r="M1662" s="5"/>
    </row>
    <row r="1663" spans="1:13" ht="41.4">
      <c r="A1663" s="5"/>
      <c r="B1663" s="9"/>
      <c r="C1663" s="135" t="s">
        <v>1845</v>
      </c>
      <c r="D1663" s="150"/>
      <c r="E1663" s="150"/>
      <c r="F1663" s="150"/>
      <c r="G1663" s="151" t="s">
        <v>1821</v>
      </c>
      <c r="H1663" s="150" t="s">
        <v>147</v>
      </c>
      <c r="I1663" s="137">
        <v>1</v>
      </c>
      <c r="J1663" s="138"/>
      <c r="K1663" s="139">
        <f t="shared" si="383"/>
        <v>0</v>
      </c>
      <c r="L1663" s="10"/>
      <c r="M1663" s="5"/>
    </row>
    <row r="1664" spans="1:13" ht="42" thickBot="1">
      <c r="A1664" s="5"/>
      <c r="B1664" s="9"/>
      <c r="C1664" s="135" t="s">
        <v>1846</v>
      </c>
      <c r="D1664" s="150"/>
      <c r="E1664" s="150"/>
      <c r="F1664" s="150"/>
      <c r="G1664" s="151" t="s">
        <v>1825</v>
      </c>
      <c r="H1664" s="150" t="s">
        <v>147</v>
      </c>
      <c r="I1664" s="137">
        <v>3</v>
      </c>
      <c r="J1664" s="138"/>
      <c r="K1664" s="139">
        <f t="shared" si="383"/>
        <v>0</v>
      </c>
      <c r="L1664" s="10"/>
      <c r="M1664" s="5"/>
    </row>
    <row r="1665" spans="1:13" ht="30" customHeight="1" thickBot="1">
      <c r="A1665" s="5"/>
      <c r="B1665" s="9"/>
      <c r="C1665" s="219"/>
      <c r="D1665" s="220"/>
      <c r="E1665" s="220"/>
      <c r="F1665" s="220"/>
      <c r="G1665" s="220" t="s">
        <v>1847</v>
      </c>
      <c r="H1665" s="220"/>
      <c r="I1665" s="221"/>
      <c r="J1665" s="222"/>
      <c r="K1665" s="223"/>
      <c r="L1665" s="10"/>
      <c r="M1665" s="5"/>
    </row>
    <row r="1666" spans="1:13" ht="41.4">
      <c r="A1666" s="5"/>
      <c r="B1666" s="9"/>
      <c r="C1666" s="135" t="s">
        <v>1848</v>
      </c>
      <c r="D1666" s="150"/>
      <c r="E1666" s="150"/>
      <c r="F1666" s="150"/>
      <c r="G1666" s="151" t="s">
        <v>1849</v>
      </c>
      <c r="H1666" s="150" t="s">
        <v>147</v>
      </c>
      <c r="I1666" s="137">
        <v>1</v>
      </c>
      <c r="J1666" s="138"/>
      <c r="K1666" s="139">
        <f t="shared" ref="K1666:K1671" si="384">J1666*I1666</f>
        <v>0</v>
      </c>
      <c r="L1666" s="10"/>
      <c r="M1666" s="5"/>
    </row>
    <row r="1667" spans="1:13" ht="41.4">
      <c r="A1667" s="5"/>
      <c r="B1667" s="9"/>
      <c r="C1667" s="135" t="s">
        <v>1850</v>
      </c>
      <c r="D1667" s="150"/>
      <c r="E1667" s="150"/>
      <c r="F1667" s="150"/>
      <c r="G1667" s="151" t="s">
        <v>1813</v>
      </c>
      <c r="H1667" s="150" t="s">
        <v>147</v>
      </c>
      <c r="I1667" s="137">
        <v>2</v>
      </c>
      <c r="J1667" s="138"/>
      <c r="K1667" s="139">
        <f t="shared" si="384"/>
        <v>0</v>
      </c>
      <c r="L1667" s="10"/>
      <c r="M1667" s="5"/>
    </row>
    <row r="1668" spans="1:13" ht="55.2">
      <c r="A1668" s="5"/>
      <c r="B1668" s="9"/>
      <c r="C1668" s="135" t="s">
        <v>1851</v>
      </c>
      <c r="D1668" s="150"/>
      <c r="E1668" s="150"/>
      <c r="F1668" s="150"/>
      <c r="G1668" s="151" t="s">
        <v>1852</v>
      </c>
      <c r="H1668" s="150" t="s">
        <v>147</v>
      </c>
      <c r="I1668" s="137">
        <v>3</v>
      </c>
      <c r="J1668" s="138"/>
      <c r="K1668" s="139">
        <f t="shared" si="384"/>
        <v>0</v>
      </c>
      <c r="L1668" s="10"/>
      <c r="M1668" s="5"/>
    </row>
    <row r="1669" spans="1:13" ht="41.4">
      <c r="A1669" s="5"/>
      <c r="B1669" s="9"/>
      <c r="C1669" s="135" t="s">
        <v>1853</v>
      </c>
      <c r="D1669" s="150"/>
      <c r="E1669" s="150"/>
      <c r="F1669" s="150"/>
      <c r="G1669" s="151" t="s">
        <v>1817</v>
      </c>
      <c r="H1669" s="150" t="s">
        <v>147</v>
      </c>
      <c r="I1669" s="137">
        <v>2</v>
      </c>
      <c r="J1669" s="138"/>
      <c r="K1669" s="139">
        <f t="shared" si="384"/>
        <v>0</v>
      </c>
      <c r="L1669" s="10"/>
      <c r="M1669" s="5"/>
    </row>
    <row r="1670" spans="1:13" ht="41.4">
      <c r="A1670" s="5"/>
      <c r="B1670" s="9"/>
      <c r="C1670" s="135" t="s">
        <v>1854</v>
      </c>
      <c r="D1670" s="150"/>
      <c r="E1670" s="150"/>
      <c r="F1670" s="150"/>
      <c r="G1670" s="151" t="s">
        <v>1855</v>
      </c>
      <c r="H1670" s="150" t="s">
        <v>147</v>
      </c>
      <c r="I1670" s="137">
        <v>4</v>
      </c>
      <c r="J1670" s="138"/>
      <c r="K1670" s="139">
        <f t="shared" si="384"/>
        <v>0</v>
      </c>
      <c r="L1670" s="10"/>
      <c r="M1670" s="5"/>
    </row>
    <row r="1671" spans="1:13" ht="42" thickBot="1">
      <c r="A1671" s="5"/>
      <c r="B1671" s="9"/>
      <c r="C1671" s="135" t="s">
        <v>1856</v>
      </c>
      <c r="D1671" s="150"/>
      <c r="E1671" s="150"/>
      <c r="F1671" s="150"/>
      <c r="G1671" s="151" t="s">
        <v>1821</v>
      </c>
      <c r="H1671" s="150" t="s">
        <v>147</v>
      </c>
      <c r="I1671" s="137">
        <v>1</v>
      </c>
      <c r="J1671" s="138"/>
      <c r="K1671" s="139">
        <f t="shared" si="384"/>
        <v>0</v>
      </c>
      <c r="L1671" s="10"/>
      <c r="M1671" s="5"/>
    </row>
    <row r="1672" spans="1:13" ht="16.2" thickBot="1">
      <c r="A1672" s="5"/>
      <c r="B1672" s="9"/>
      <c r="C1672" s="219" t="s">
        <v>1857</v>
      </c>
      <c r="D1672" s="220"/>
      <c r="E1672" s="220"/>
      <c r="F1672" s="220"/>
      <c r="G1672" s="220" t="s">
        <v>1858</v>
      </c>
      <c r="H1672" s="220"/>
      <c r="I1672" s="221"/>
      <c r="J1672" s="222"/>
      <c r="K1672" s="223"/>
      <c r="L1672" s="10"/>
      <c r="M1672" s="5"/>
    </row>
    <row r="1673" spans="1:13" ht="30" customHeight="1">
      <c r="A1673" s="5"/>
      <c r="B1673" s="9"/>
      <c r="C1673" s="135" t="s">
        <v>1859</v>
      </c>
      <c r="D1673" s="150"/>
      <c r="E1673" s="150"/>
      <c r="F1673" s="150"/>
      <c r="G1673" s="151" t="s">
        <v>1860</v>
      </c>
      <c r="H1673" s="150" t="s">
        <v>147</v>
      </c>
      <c r="I1673" s="137">
        <v>23</v>
      </c>
      <c r="J1673" s="138"/>
      <c r="K1673" s="139">
        <f>J1673*I1673</f>
        <v>0</v>
      </c>
      <c r="L1673" s="10"/>
      <c r="M1673" s="5"/>
    </row>
    <row r="1674" spans="1:13" ht="30" customHeight="1">
      <c r="B1674" s="5"/>
      <c r="C1674" s="135" t="s">
        <v>1861</v>
      </c>
      <c r="D1674" s="150"/>
      <c r="E1674" s="150"/>
      <c r="F1674" s="150"/>
      <c r="G1674" s="151" t="s">
        <v>1862</v>
      </c>
      <c r="H1674" s="150" t="s">
        <v>147</v>
      </c>
      <c r="I1674" s="137">
        <v>21</v>
      </c>
      <c r="J1674" s="138"/>
      <c r="K1674" s="139">
        <f>J1674*I1674</f>
        <v>0</v>
      </c>
      <c r="L1674" s="10"/>
      <c r="M1674" s="5"/>
    </row>
    <row r="1675" spans="1:13" ht="30" customHeight="1">
      <c r="A1675" s="5"/>
      <c r="B1675" s="9"/>
      <c r="C1675" s="135" t="s">
        <v>1863</v>
      </c>
      <c r="D1675" s="150"/>
      <c r="E1675" s="150"/>
      <c r="F1675" s="150"/>
      <c r="G1675" s="151" t="s">
        <v>1864</v>
      </c>
      <c r="H1675" s="150" t="s">
        <v>147</v>
      </c>
      <c r="I1675" s="137">
        <v>11</v>
      </c>
      <c r="J1675" s="138"/>
      <c r="K1675" s="139">
        <f>J1675*I1675</f>
        <v>0</v>
      </c>
      <c r="L1675" s="10"/>
      <c r="M1675" s="5"/>
    </row>
    <row r="1676" spans="1:13" ht="30" customHeight="1">
      <c r="A1676" s="5"/>
      <c r="B1676" s="9"/>
      <c r="C1676" s="135" t="s">
        <v>1865</v>
      </c>
      <c r="D1676" s="150"/>
      <c r="E1676" s="150"/>
      <c r="F1676" s="150"/>
      <c r="G1676" s="151" t="s">
        <v>1866</v>
      </c>
      <c r="H1676" s="150" t="s">
        <v>147</v>
      </c>
      <c r="I1676" s="137">
        <v>4</v>
      </c>
      <c r="J1676" s="138"/>
      <c r="K1676" s="139">
        <f>J1676*I1676</f>
        <v>0</v>
      </c>
      <c r="L1676" s="10"/>
      <c r="M1676" s="5"/>
    </row>
    <row r="1677" spans="1:13" ht="30" customHeight="1" thickBot="1">
      <c r="A1677" s="5"/>
      <c r="B1677" s="9"/>
      <c r="C1677" s="135" t="s">
        <v>1867</v>
      </c>
      <c r="D1677" s="150"/>
      <c r="E1677" s="150"/>
      <c r="F1677" s="150"/>
      <c r="G1677" s="151" t="s">
        <v>1868</v>
      </c>
      <c r="H1677" s="150" t="s">
        <v>147</v>
      </c>
      <c r="I1677" s="137">
        <v>4</v>
      </c>
      <c r="J1677" s="138"/>
      <c r="K1677" s="139">
        <f>J1677*I1677</f>
        <v>0</v>
      </c>
      <c r="L1677" s="10"/>
      <c r="M1677" s="5"/>
    </row>
    <row r="1678" spans="1:13" ht="30" customHeight="1" thickBot="1">
      <c r="A1678" s="5"/>
      <c r="B1678" s="9"/>
      <c r="C1678" s="219" t="s">
        <v>1869</v>
      </c>
      <c r="D1678" s="220"/>
      <c r="E1678" s="220"/>
      <c r="F1678" s="220"/>
      <c r="G1678" s="220" t="s">
        <v>1870</v>
      </c>
      <c r="H1678" s="220"/>
      <c r="I1678" s="221"/>
      <c r="J1678" s="222"/>
      <c r="K1678" s="223"/>
      <c r="L1678" s="10"/>
      <c r="M1678" s="5"/>
    </row>
    <row r="1679" spans="1:13" ht="30" customHeight="1">
      <c r="A1679" s="5"/>
      <c r="B1679" s="9"/>
      <c r="C1679" s="135" t="s">
        <v>1871</v>
      </c>
      <c r="D1679" s="150"/>
      <c r="E1679" s="150"/>
      <c r="F1679" s="150"/>
      <c r="G1679" s="151" t="s">
        <v>1872</v>
      </c>
      <c r="H1679" s="150" t="s">
        <v>147</v>
      </c>
      <c r="I1679" s="137">
        <v>5</v>
      </c>
      <c r="J1679" s="138"/>
      <c r="K1679" s="139">
        <f>J1679*I1679</f>
        <v>0</v>
      </c>
      <c r="L1679" s="10"/>
      <c r="M1679" s="5"/>
    </row>
    <row r="1680" spans="1:13" ht="30" customHeight="1">
      <c r="A1680" s="5"/>
      <c r="B1680" s="9"/>
      <c r="C1680" s="135" t="s">
        <v>1873</v>
      </c>
      <c r="D1680" s="150"/>
      <c r="E1680" s="150"/>
      <c r="F1680" s="150"/>
      <c r="G1680" s="151" t="s">
        <v>1874</v>
      </c>
      <c r="H1680" s="150" t="s">
        <v>152</v>
      </c>
      <c r="I1680" s="137">
        <v>60</v>
      </c>
      <c r="J1680" s="138"/>
      <c r="K1680" s="139">
        <f>J1680*I1680</f>
        <v>0</v>
      </c>
      <c r="L1680" s="10"/>
      <c r="M1680" s="5"/>
    </row>
    <row r="1681" spans="1:13" ht="30" customHeight="1">
      <c r="A1681" s="5"/>
      <c r="B1681" s="9"/>
      <c r="C1681" s="135" t="s">
        <v>1875</v>
      </c>
      <c r="D1681" s="150"/>
      <c r="E1681" s="150"/>
      <c r="F1681" s="150"/>
      <c r="G1681" s="151" t="s">
        <v>1876</v>
      </c>
      <c r="H1681" s="150" t="s">
        <v>147</v>
      </c>
      <c r="I1681" s="137">
        <v>10</v>
      </c>
      <c r="J1681" s="138"/>
      <c r="K1681" s="139">
        <f>J1681*I1681</f>
        <v>0</v>
      </c>
      <c r="L1681" s="10"/>
      <c r="M1681" s="5"/>
    </row>
    <row r="1682" spans="1:13" ht="30" customHeight="1">
      <c r="A1682" s="5"/>
      <c r="B1682" s="9"/>
      <c r="C1682" s="135" t="s">
        <v>1877</v>
      </c>
      <c r="D1682" s="150"/>
      <c r="E1682" s="150"/>
      <c r="F1682" s="150"/>
      <c r="G1682" s="151" t="s">
        <v>1878</v>
      </c>
      <c r="H1682" s="150" t="s">
        <v>152</v>
      </c>
      <c r="I1682" s="137">
        <v>200</v>
      </c>
      <c r="J1682" s="138"/>
      <c r="K1682" s="139">
        <f>J1682*I1682</f>
        <v>0</v>
      </c>
      <c r="L1682" s="10"/>
      <c r="M1682" s="5"/>
    </row>
    <row r="1683" spans="1:13" ht="30" customHeight="1" thickBot="1">
      <c r="A1683" s="5"/>
      <c r="B1683" s="9"/>
      <c r="C1683" s="135" t="s">
        <v>1879</v>
      </c>
      <c r="D1683" s="150"/>
      <c r="E1683" s="150"/>
      <c r="F1683" s="150"/>
      <c r="G1683" s="151" t="s">
        <v>1880</v>
      </c>
      <c r="H1683" s="150" t="s">
        <v>152</v>
      </c>
      <c r="I1683" s="137">
        <v>40</v>
      </c>
      <c r="J1683" s="138"/>
      <c r="K1683" s="139">
        <f>J1683*I1683</f>
        <v>0</v>
      </c>
      <c r="L1683" s="10"/>
      <c r="M1683" s="5"/>
    </row>
    <row r="1684" spans="1:13" ht="30" customHeight="1" thickBot="1">
      <c r="A1684" s="5"/>
      <c r="B1684" s="9"/>
      <c r="C1684" s="219" t="s">
        <v>1881</v>
      </c>
      <c r="D1684" s="220"/>
      <c r="E1684" s="220"/>
      <c r="F1684" s="220"/>
      <c r="G1684" s="220" t="s">
        <v>1882</v>
      </c>
      <c r="H1684" s="220"/>
      <c r="I1684" s="221"/>
      <c r="J1684" s="222"/>
      <c r="K1684" s="223"/>
      <c r="L1684" s="10"/>
      <c r="M1684" s="5"/>
    </row>
    <row r="1685" spans="1:13" ht="30" customHeight="1">
      <c r="A1685" s="5"/>
      <c r="B1685" s="9"/>
      <c r="C1685" s="135" t="s">
        <v>1883</v>
      </c>
      <c r="D1685" s="150"/>
      <c r="E1685" s="150"/>
      <c r="F1685" s="150"/>
      <c r="G1685" s="151" t="s">
        <v>1884</v>
      </c>
      <c r="H1685" s="150" t="s">
        <v>147</v>
      </c>
      <c r="I1685" s="137">
        <v>1</v>
      </c>
      <c r="J1685" s="138"/>
      <c r="K1685" s="139">
        <f t="shared" ref="K1685:K1706" si="385">J1685*I1685</f>
        <v>0</v>
      </c>
      <c r="L1685" s="10"/>
      <c r="M1685" s="5"/>
    </row>
    <row r="1686" spans="1:13" ht="30" customHeight="1">
      <c r="A1686" s="5"/>
      <c r="B1686" s="9"/>
      <c r="C1686" s="135" t="s">
        <v>1885</v>
      </c>
      <c r="D1686" s="150"/>
      <c r="E1686" s="150"/>
      <c r="F1686" s="150"/>
      <c r="G1686" s="151" t="s">
        <v>1886</v>
      </c>
      <c r="H1686" s="150" t="s">
        <v>147</v>
      </c>
      <c r="I1686" s="137">
        <v>1</v>
      </c>
      <c r="J1686" s="138"/>
      <c r="K1686" s="139">
        <f t="shared" si="385"/>
        <v>0</v>
      </c>
      <c r="L1686" s="10"/>
      <c r="M1686" s="5"/>
    </row>
    <row r="1687" spans="1:13" ht="30" customHeight="1">
      <c r="A1687" s="5"/>
      <c r="B1687" s="9"/>
      <c r="C1687" s="135" t="s">
        <v>1887</v>
      </c>
      <c r="D1687" s="150"/>
      <c r="E1687" s="150"/>
      <c r="F1687" s="150"/>
      <c r="G1687" s="151" t="s">
        <v>1936</v>
      </c>
      <c r="H1687" s="150" t="s">
        <v>147</v>
      </c>
      <c r="I1687" s="137">
        <v>1</v>
      </c>
      <c r="J1687" s="138"/>
      <c r="K1687" s="139">
        <f t="shared" si="385"/>
        <v>0</v>
      </c>
      <c r="L1687" s="10"/>
      <c r="M1687" s="5"/>
    </row>
    <row r="1688" spans="1:13" ht="30" customHeight="1">
      <c r="A1688" s="5"/>
      <c r="B1688" s="9"/>
      <c r="C1688" s="135" t="s">
        <v>1889</v>
      </c>
      <c r="D1688" s="150"/>
      <c r="E1688" s="150"/>
      <c r="F1688" s="150"/>
      <c r="G1688" s="151" t="s">
        <v>1890</v>
      </c>
      <c r="H1688" s="150" t="s">
        <v>147</v>
      </c>
      <c r="I1688" s="137">
        <v>2</v>
      </c>
      <c r="J1688" s="138"/>
      <c r="K1688" s="139">
        <f t="shared" si="385"/>
        <v>0</v>
      </c>
      <c r="L1688" s="10"/>
      <c r="M1688" s="5"/>
    </row>
    <row r="1689" spans="1:13" ht="30" customHeight="1">
      <c r="A1689" s="5"/>
      <c r="B1689" s="9"/>
      <c r="C1689" s="135" t="s">
        <v>1891</v>
      </c>
      <c r="D1689" s="150"/>
      <c r="E1689" s="150"/>
      <c r="F1689" s="150"/>
      <c r="G1689" s="151" t="s">
        <v>1892</v>
      </c>
      <c r="H1689" s="150" t="s">
        <v>152</v>
      </c>
      <c r="I1689" s="137">
        <v>50</v>
      </c>
      <c r="J1689" s="138"/>
      <c r="K1689" s="139">
        <f t="shared" si="385"/>
        <v>0</v>
      </c>
      <c r="L1689" s="10"/>
      <c r="M1689" s="5"/>
    </row>
    <row r="1690" spans="1:13" ht="30" customHeight="1">
      <c r="A1690" s="5"/>
      <c r="B1690" s="9"/>
      <c r="C1690" s="135" t="s">
        <v>1893</v>
      </c>
      <c r="D1690" s="150"/>
      <c r="E1690" s="150"/>
      <c r="F1690" s="150"/>
      <c r="G1690" s="151" t="s">
        <v>1894</v>
      </c>
      <c r="H1690" s="150" t="s">
        <v>147</v>
      </c>
      <c r="I1690" s="137">
        <v>4</v>
      </c>
      <c r="J1690" s="138"/>
      <c r="K1690" s="139">
        <f t="shared" si="385"/>
        <v>0</v>
      </c>
      <c r="L1690" s="10"/>
      <c r="M1690" s="5"/>
    </row>
    <row r="1691" spans="1:13" ht="30" customHeight="1">
      <c r="A1691" s="5"/>
      <c r="B1691" s="9"/>
      <c r="C1691" s="135" t="s">
        <v>1895</v>
      </c>
      <c r="D1691" s="150"/>
      <c r="E1691" s="150"/>
      <c r="F1691" s="150"/>
      <c r="G1691" s="151" t="s">
        <v>1896</v>
      </c>
      <c r="H1691" s="150" t="s">
        <v>147</v>
      </c>
      <c r="I1691" s="137">
        <v>1</v>
      </c>
      <c r="J1691" s="138"/>
      <c r="K1691" s="139">
        <f t="shared" si="385"/>
        <v>0</v>
      </c>
      <c r="L1691" s="10"/>
      <c r="M1691" s="5"/>
    </row>
    <row r="1692" spans="1:13" ht="30" customHeight="1">
      <c r="A1692" s="5"/>
      <c r="B1692" s="9"/>
      <c r="C1692" s="135" t="s">
        <v>1897</v>
      </c>
      <c r="D1692" s="150"/>
      <c r="E1692" s="150"/>
      <c r="F1692" s="150"/>
      <c r="G1692" s="151" t="s">
        <v>1937</v>
      </c>
      <c r="H1692" s="150" t="s">
        <v>147</v>
      </c>
      <c r="I1692" s="137">
        <v>2</v>
      </c>
      <c r="J1692" s="138"/>
      <c r="K1692" s="139">
        <f t="shared" si="385"/>
        <v>0</v>
      </c>
      <c r="L1692" s="10"/>
      <c r="M1692" s="5"/>
    </row>
    <row r="1693" spans="1:13" ht="30" customHeight="1">
      <c r="A1693" s="5"/>
      <c r="B1693" s="9"/>
      <c r="C1693" s="135" t="s">
        <v>1899</v>
      </c>
      <c r="D1693" s="150"/>
      <c r="E1693" s="150"/>
      <c r="F1693" s="150"/>
      <c r="G1693" s="151" t="s">
        <v>1900</v>
      </c>
      <c r="H1693" s="150" t="s">
        <v>147</v>
      </c>
      <c r="I1693" s="137">
        <v>2</v>
      </c>
      <c r="J1693" s="138"/>
      <c r="K1693" s="139">
        <f t="shared" si="385"/>
        <v>0</v>
      </c>
      <c r="L1693" s="10"/>
      <c r="M1693" s="5"/>
    </row>
    <row r="1694" spans="1:13" ht="30" customHeight="1">
      <c r="A1694" s="5"/>
      <c r="B1694" s="9"/>
      <c r="C1694" s="135" t="s">
        <v>1901</v>
      </c>
      <c r="D1694" s="150"/>
      <c r="E1694" s="150"/>
      <c r="F1694" s="150"/>
      <c r="G1694" s="151" t="s">
        <v>1902</v>
      </c>
      <c r="H1694" s="150" t="s">
        <v>147</v>
      </c>
      <c r="I1694" s="137">
        <v>4</v>
      </c>
      <c r="J1694" s="138"/>
      <c r="K1694" s="139">
        <f t="shared" si="385"/>
        <v>0</v>
      </c>
      <c r="L1694" s="10"/>
      <c r="M1694" s="5"/>
    </row>
    <row r="1695" spans="1:13" ht="30" customHeight="1">
      <c r="A1695" s="5"/>
      <c r="B1695" s="9"/>
      <c r="C1695" s="135" t="s">
        <v>1903</v>
      </c>
      <c r="D1695" s="150"/>
      <c r="E1695" s="150"/>
      <c r="F1695" s="150"/>
      <c r="G1695" s="151" t="s">
        <v>1904</v>
      </c>
      <c r="H1695" s="150" t="s">
        <v>147</v>
      </c>
      <c r="I1695" s="137">
        <v>2</v>
      </c>
      <c r="J1695" s="138"/>
      <c r="K1695" s="139">
        <f t="shared" si="385"/>
        <v>0</v>
      </c>
      <c r="L1695" s="10"/>
      <c r="M1695" s="5"/>
    </row>
    <row r="1696" spans="1:13" ht="30" customHeight="1">
      <c r="A1696" s="5"/>
      <c r="B1696" s="9"/>
      <c r="C1696" s="135" t="s">
        <v>1905</v>
      </c>
      <c r="D1696" s="150"/>
      <c r="E1696" s="150"/>
      <c r="F1696" s="150"/>
      <c r="G1696" s="151" t="s">
        <v>1906</v>
      </c>
      <c r="H1696" s="150" t="s">
        <v>152</v>
      </c>
      <c r="I1696" s="137">
        <v>200</v>
      </c>
      <c r="J1696" s="138"/>
      <c r="K1696" s="139">
        <f t="shared" si="385"/>
        <v>0</v>
      </c>
      <c r="L1696" s="10"/>
      <c r="M1696" s="5"/>
    </row>
    <row r="1697" spans="1:13" ht="30" customHeight="1">
      <c r="A1697" s="5"/>
      <c r="B1697" s="9"/>
      <c r="C1697" s="135" t="s">
        <v>1907</v>
      </c>
      <c r="D1697" s="150"/>
      <c r="E1697" s="150"/>
      <c r="F1697" s="150"/>
      <c r="G1697" s="151" t="s">
        <v>1908</v>
      </c>
      <c r="H1697" s="150" t="s">
        <v>152</v>
      </c>
      <c r="I1697" s="137">
        <v>200</v>
      </c>
      <c r="J1697" s="138"/>
      <c r="K1697" s="139">
        <f t="shared" si="385"/>
        <v>0</v>
      </c>
      <c r="L1697" s="10"/>
      <c r="M1697" s="5"/>
    </row>
    <row r="1698" spans="1:13" ht="30" customHeight="1">
      <c r="A1698" s="5"/>
      <c r="B1698" s="9"/>
      <c r="C1698" s="135" t="s">
        <v>1909</v>
      </c>
      <c r="D1698" s="150"/>
      <c r="E1698" s="150"/>
      <c r="F1698" s="150"/>
      <c r="G1698" s="151" t="s">
        <v>1938</v>
      </c>
      <c r="H1698" s="150" t="s">
        <v>147</v>
      </c>
      <c r="I1698" s="137">
        <v>30</v>
      </c>
      <c r="J1698" s="138"/>
      <c r="K1698" s="139">
        <f t="shared" si="385"/>
        <v>0</v>
      </c>
      <c r="L1698" s="10"/>
      <c r="M1698" s="5"/>
    </row>
    <row r="1699" spans="1:13" ht="30" customHeight="1">
      <c r="A1699" s="5"/>
      <c r="B1699" s="9"/>
      <c r="C1699" s="135" t="s">
        <v>1911</v>
      </c>
      <c r="D1699" s="150"/>
      <c r="E1699" s="150"/>
      <c r="F1699" s="150"/>
      <c r="G1699" s="151" t="s">
        <v>1912</v>
      </c>
      <c r="H1699" s="150" t="s">
        <v>147</v>
      </c>
      <c r="I1699" s="137">
        <v>10</v>
      </c>
      <c r="J1699" s="138"/>
      <c r="K1699" s="139">
        <f t="shared" si="385"/>
        <v>0</v>
      </c>
      <c r="L1699" s="10"/>
      <c r="M1699" s="5"/>
    </row>
    <row r="1700" spans="1:13" ht="30" customHeight="1">
      <c r="A1700" s="5"/>
      <c r="B1700" s="9"/>
      <c r="C1700" s="135" t="s">
        <v>1913</v>
      </c>
      <c r="D1700" s="150"/>
      <c r="E1700" s="150"/>
      <c r="F1700" s="150"/>
      <c r="G1700" s="151" t="s">
        <v>1914</v>
      </c>
      <c r="H1700" s="150" t="s">
        <v>147</v>
      </c>
      <c r="I1700" s="137">
        <v>4</v>
      </c>
      <c r="J1700" s="138"/>
      <c r="K1700" s="139">
        <f t="shared" si="385"/>
        <v>0</v>
      </c>
      <c r="L1700" s="10"/>
      <c r="M1700" s="5"/>
    </row>
    <row r="1701" spans="1:13" ht="30" customHeight="1">
      <c r="A1701" s="5"/>
      <c r="B1701" s="9"/>
      <c r="C1701" s="135" t="s">
        <v>1915</v>
      </c>
      <c r="D1701" s="150"/>
      <c r="E1701" s="150"/>
      <c r="F1701" s="150"/>
      <c r="G1701" s="151" t="s">
        <v>1916</v>
      </c>
      <c r="H1701" s="150" t="s">
        <v>152</v>
      </c>
      <c r="I1701" s="137">
        <v>300</v>
      </c>
      <c r="J1701" s="138"/>
      <c r="K1701" s="139">
        <f t="shared" si="385"/>
        <v>0</v>
      </c>
      <c r="L1701" s="10"/>
      <c r="M1701" s="5"/>
    </row>
    <row r="1702" spans="1:13" ht="30" customHeight="1">
      <c r="A1702" s="5"/>
      <c r="B1702" s="9"/>
      <c r="C1702" s="135" t="s">
        <v>1917</v>
      </c>
      <c r="D1702" s="150"/>
      <c r="E1702" s="150"/>
      <c r="F1702" s="150"/>
      <c r="G1702" s="151" t="s">
        <v>1918</v>
      </c>
      <c r="H1702" s="150" t="s">
        <v>147</v>
      </c>
      <c r="I1702" s="137">
        <v>2</v>
      </c>
      <c r="J1702" s="138"/>
      <c r="K1702" s="139">
        <f t="shared" si="385"/>
        <v>0</v>
      </c>
      <c r="L1702" s="10"/>
      <c r="M1702" s="5"/>
    </row>
    <row r="1703" spans="1:13" ht="30" customHeight="1">
      <c r="A1703" s="5"/>
      <c r="B1703" s="9"/>
      <c r="C1703" s="135" t="s">
        <v>1919</v>
      </c>
      <c r="D1703" s="150"/>
      <c r="E1703" s="150"/>
      <c r="F1703" s="150"/>
      <c r="G1703" s="151" t="s">
        <v>1939</v>
      </c>
      <c r="H1703" s="150" t="s">
        <v>147</v>
      </c>
      <c r="I1703" s="137">
        <v>6</v>
      </c>
      <c r="J1703" s="138"/>
      <c r="K1703" s="139">
        <f t="shared" si="385"/>
        <v>0</v>
      </c>
      <c r="L1703" s="10"/>
      <c r="M1703" s="5"/>
    </row>
    <row r="1704" spans="1:13" ht="30" customHeight="1">
      <c r="A1704" s="5"/>
      <c r="B1704" s="9"/>
      <c r="C1704" s="135" t="s">
        <v>1921</v>
      </c>
      <c r="D1704" s="150"/>
      <c r="E1704" s="150"/>
      <c r="F1704" s="150"/>
      <c r="G1704" s="151" t="s">
        <v>1922</v>
      </c>
      <c r="H1704" s="150" t="s">
        <v>147</v>
      </c>
      <c r="I1704" s="137">
        <v>1</v>
      </c>
      <c r="J1704" s="138"/>
      <c r="K1704" s="139">
        <f t="shared" si="385"/>
        <v>0</v>
      </c>
      <c r="L1704" s="10"/>
      <c r="M1704" s="5"/>
    </row>
    <row r="1705" spans="1:13" ht="30" customHeight="1">
      <c r="A1705" s="5"/>
      <c r="B1705" s="9"/>
      <c r="C1705" s="135" t="s">
        <v>1923</v>
      </c>
      <c r="D1705" s="150"/>
      <c r="E1705" s="150"/>
      <c r="F1705" s="150"/>
      <c r="G1705" s="151" t="s">
        <v>1924</v>
      </c>
      <c r="H1705" s="150" t="s">
        <v>147</v>
      </c>
      <c r="I1705" s="137">
        <v>6</v>
      </c>
      <c r="J1705" s="138"/>
      <c r="K1705" s="139">
        <f t="shared" si="385"/>
        <v>0</v>
      </c>
      <c r="L1705" s="10"/>
      <c r="M1705" s="5"/>
    </row>
    <row r="1706" spans="1:13" ht="30" customHeight="1" thickBot="1">
      <c r="A1706" s="5"/>
      <c r="B1706" s="9"/>
      <c r="C1706" s="135" t="s">
        <v>1925</v>
      </c>
      <c r="D1706" s="150"/>
      <c r="E1706" s="150"/>
      <c r="F1706" s="150"/>
      <c r="G1706" s="151" t="s">
        <v>1926</v>
      </c>
      <c r="H1706" s="150" t="s">
        <v>147</v>
      </c>
      <c r="I1706" s="137">
        <v>1</v>
      </c>
      <c r="J1706" s="138"/>
      <c r="K1706" s="139">
        <f t="shared" si="385"/>
        <v>0</v>
      </c>
      <c r="L1706" s="10"/>
      <c r="M1706" s="5"/>
    </row>
    <row r="1707" spans="1:13" ht="30" customHeight="1" thickBot="1">
      <c r="A1707" s="5"/>
      <c r="B1707" s="9"/>
      <c r="C1707" s="219">
        <v>10</v>
      </c>
      <c r="D1707" s="220"/>
      <c r="E1707" s="220"/>
      <c r="F1707" s="220"/>
      <c r="G1707" s="220" t="s">
        <v>1940</v>
      </c>
      <c r="H1707" s="220"/>
      <c r="I1707" s="221"/>
      <c r="J1707" s="222"/>
      <c r="K1707" s="223"/>
      <c r="L1707" s="10"/>
      <c r="M1707" s="5"/>
    </row>
    <row r="1708" spans="1:13" ht="30" customHeight="1">
      <c r="A1708" s="5"/>
      <c r="B1708" s="9"/>
      <c r="C1708" s="135" t="s">
        <v>1941</v>
      </c>
      <c r="D1708" s="150"/>
      <c r="E1708" s="150"/>
      <c r="F1708" s="150"/>
      <c r="G1708" s="151" t="s">
        <v>1942</v>
      </c>
      <c r="H1708" s="150" t="s">
        <v>1748</v>
      </c>
      <c r="I1708" s="137">
        <v>1</v>
      </c>
      <c r="J1708" s="138"/>
      <c r="K1708" s="139">
        <f>J1708*I1708</f>
        <v>0</v>
      </c>
      <c r="L1708" s="10"/>
      <c r="M1708" s="5"/>
    </row>
    <row r="1709" spans="1:13" ht="30" customHeight="1">
      <c r="A1709" s="5"/>
      <c r="B1709" s="9"/>
      <c r="C1709" s="135" t="s">
        <v>1943</v>
      </c>
      <c r="D1709" s="150"/>
      <c r="E1709" s="150"/>
      <c r="F1709" s="150"/>
      <c r="G1709" s="151" t="s">
        <v>1944</v>
      </c>
      <c r="H1709" s="150" t="s">
        <v>1748</v>
      </c>
      <c r="I1709" s="137">
        <v>1</v>
      </c>
      <c r="J1709" s="138"/>
      <c r="K1709" s="139">
        <f>J1709*I1709</f>
        <v>0</v>
      </c>
      <c r="L1709" s="10"/>
      <c r="M1709" s="5"/>
    </row>
    <row r="1710" spans="1:13" ht="30" customHeight="1" thickBot="1">
      <c r="A1710" s="5"/>
      <c r="B1710" s="9"/>
      <c r="C1710" s="140" t="s">
        <v>18</v>
      </c>
      <c r="D1710" s="159"/>
      <c r="E1710" s="159"/>
      <c r="F1710" s="159"/>
      <c r="G1710" s="162"/>
      <c r="H1710" s="161"/>
      <c r="I1710" s="249"/>
      <c r="J1710" s="143"/>
      <c r="K1710" s="345">
        <f>SUM(K1567:K1709)</f>
        <v>0</v>
      </c>
      <c r="L1710" s="10"/>
      <c r="M1710" s="5"/>
    </row>
    <row r="1711" spans="1:13" s="3" customFormat="1" ht="30" customHeight="1" thickBot="1">
      <c r="A1711" s="11"/>
      <c r="B1711" s="12"/>
      <c r="C1711" s="375" t="s">
        <v>441</v>
      </c>
      <c r="D1711" s="376"/>
      <c r="E1711" s="376"/>
      <c r="F1711" s="376"/>
      <c r="G1711" s="376"/>
      <c r="H1711" s="376"/>
      <c r="I1711" s="376"/>
      <c r="J1711" s="377"/>
      <c r="K1711" s="241"/>
      <c r="L1711" s="13"/>
      <c r="M1711" s="11"/>
    </row>
    <row r="1712" spans="1:13" s="3" customFormat="1" ht="16.2" thickBot="1">
      <c r="A1712" s="11"/>
      <c r="B1712" s="12"/>
      <c r="C1712" s="164"/>
      <c r="D1712" s="164"/>
      <c r="E1712" s="164"/>
      <c r="F1712" s="164"/>
      <c r="G1712" s="164"/>
      <c r="H1712" s="164"/>
      <c r="I1712" s="164"/>
      <c r="J1712" s="164"/>
      <c r="K1712" s="165"/>
      <c r="L1712" s="13"/>
      <c r="M1712" s="11"/>
    </row>
    <row r="1713" spans="1:14" s="3" customFormat="1" ht="30" customHeight="1">
      <c r="A1713" s="11"/>
      <c r="B1713" s="12"/>
      <c r="C1713" s="166"/>
      <c r="D1713" s="167"/>
      <c r="E1713" s="166"/>
      <c r="F1713" s="166"/>
      <c r="G1713" s="395"/>
      <c r="H1713" s="396"/>
      <c r="I1713" s="397"/>
      <c r="J1713" s="168"/>
      <c r="K1713" s="169"/>
      <c r="L1713" s="13"/>
      <c r="M1713" s="11"/>
    </row>
    <row r="1714" spans="1:14" s="3" customFormat="1" ht="30" customHeight="1">
      <c r="A1714" s="11"/>
      <c r="B1714" s="12"/>
      <c r="C1714" s="166"/>
      <c r="D1714" s="167"/>
      <c r="E1714" s="166"/>
      <c r="F1714" s="166"/>
      <c r="G1714" s="170" t="s">
        <v>1947</v>
      </c>
      <c r="H1714" s="171"/>
      <c r="I1714" s="172"/>
      <c r="J1714" s="173"/>
      <c r="K1714" s="174">
        <f>K100+K184+K292+K333+K413+K503+K585+K595+K644+K686+K706+K754+K776+K875+K1071+K1100+K1159+K1169+K1203+K1238+K1273+K1297+K1313+K1361+K1389+K1418+K1564</f>
        <v>0</v>
      </c>
      <c r="L1714" s="13"/>
      <c r="M1714" s="11"/>
    </row>
    <row r="1715" spans="1:14" s="3" customFormat="1" ht="30" customHeight="1">
      <c r="A1715" s="11"/>
      <c r="B1715" s="12"/>
      <c r="C1715" s="166"/>
      <c r="D1715" s="175"/>
      <c r="E1715" s="175"/>
      <c r="F1715" s="175"/>
      <c r="G1715" s="170" t="s">
        <v>1949</v>
      </c>
      <c r="H1715" s="176"/>
      <c r="I1715" s="177"/>
      <c r="J1715" s="178"/>
      <c r="K1715" s="174">
        <f>K45+K124+K235+K310+K375+K460+K531+K591+K730+K815+K975+K1127+K1165+K1710</f>
        <v>0</v>
      </c>
      <c r="L1715" s="13"/>
      <c r="M1715" s="11"/>
    </row>
    <row r="1716" spans="1:14" s="3" customFormat="1" ht="30" customHeight="1" thickBot="1">
      <c r="A1716" s="11"/>
      <c r="B1716" s="12"/>
      <c r="C1716" s="166"/>
      <c r="D1716" s="175"/>
      <c r="E1716" s="175"/>
      <c r="F1716" s="175"/>
      <c r="G1716" s="362" t="s">
        <v>1950</v>
      </c>
      <c r="H1716" s="363"/>
      <c r="I1716" s="364"/>
      <c r="J1716" s="365"/>
      <c r="K1716" s="366">
        <v>404563800</v>
      </c>
      <c r="L1716" s="13"/>
      <c r="M1716" s="11"/>
    </row>
    <row r="1717" spans="1:14" s="3" customFormat="1" ht="30" customHeight="1" thickBot="1">
      <c r="A1717" s="11"/>
      <c r="B1717" s="12"/>
      <c r="C1717" s="166"/>
      <c r="D1717" s="167"/>
      <c r="E1717" s="166"/>
      <c r="F1717" s="166"/>
      <c r="G1717" s="179" t="s">
        <v>19</v>
      </c>
      <c r="H1717" s="180"/>
      <c r="I1717" s="181"/>
      <c r="J1717" s="182"/>
      <c r="K1717" s="163">
        <f>K1714+K1715+K1716</f>
        <v>404563800</v>
      </c>
      <c r="L1717" s="13"/>
      <c r="M1717" s="11"/>
      <c r="N1717" s="361"/>
    </row>
    <row r="1718" spans="1:14" s="3" customFormat="1" ht="16.2" thickBot="1">
      <c r="A1718" s="11"/>
      <c r="B1718" s="12"/>
      <c r="C1718" s="166"/>
      <c r="D1718" s="167"/>
      <c r="E1718" s="167"/>
      <c r="F1718" s="167"/>
      <c r="G1718" s="166"/>
      <c r="H1718" s="166"/>
      <c r="I1718" s="183"/>
      <c r="J1718" s="184"/>
      <c r="K1718" s="185"/>
      <c r="L1718" s="13"/>
      <c r="M1718" s="11"/>
    </row>
    <row r="1719" spans="1:14" s="3" customFormat="1" ht="15.6">
      <c r="A1719" s="11"/>
      <c r="B1719" s="12"/>
      <c r="C1719" s="186"/>
      <c r="D1719" s="385"/>
      <c r="E1719" s="385"/>
      <c r="F1719" s="385"/>
      <c r="G1719" s="385"/>
      <c r="H1719" s="385"/>
      <c r="I1719" s="385"/>
      <c r="J1719" s="385"/>
      <c r="K1719" s="386"/>
      <c r="L1719" s="14"/>
      <c r="M1719" s="11"/>
    </row>
    <row r="1720" spans="1:14" s="3" customFormat="1" ht="46.5" customHeight="1">
      <c r="A1720" s="11"/>
      <c r="B1720" s="12"/>
      <c r="C1720" s="370" t="s">
        <v>20</v>
      </c>
      <c r="D1720" s="371"/>
      <c r="E1720" s="371"/>
      <c r="F1720" s="371"/>
      <c r="G1720" s="371"/>
      <c r="H1720" s="384" t="s">
        <v>21</v>
      </c>
      <c r="I1720" s="384"/>
      <c r="J1720" s="384"/>
      <c r="K1720" s="187" t="s">
        <v>22</v>
      </c>
      <c r="L1720" s="15"/>
      <c r="M1720" s="11"/>
    </row>
    <row r="1721" spans="1:14" s="3" customFormat="1" ht="32.25" customHeight="1">
      <c r="A1721" s="11"/>
      <c r="B1721" s="12"/>
      <c r="C1721" s="370" t="s">
        <v>23</v>
      </c>
      <c r="D1721" s="371"/>
      <c r="E1721" s="371"/>
      <c r="F1721" s="371"/>
      <c r="G1721" s="371"/>
      <c r="H1721" s="383" t="s">
        <v>24</v>
      </c>
      <c r="I1721" s="383"/>
      <c r="J1721" s="188" t="s">
        <v>25</v>
      </c>
      <c r="K1721" s="348">
        <v>0.34772822287265798</v>
      </c>
      <c r="L1721" s="15"/>
      <c r="M1721" s="11"/>
    </row>
    <row r="1722" spans="1:14" s="3" customFormat="1" ht="30" customHeight="1">
      <c r="A1722" s="11"/>
      <c r="B1722" s="12"/>
      <c r="C1722" s="370" t="s">
        <v>26</v>
      </c>
      <c r="D1722" s="371"/>
      <c r="E1722" s="371"/>
      <c r="F1722" s="371"/>
      <c r="G1722" s="371"/>
      <c r="H1722" s="380" t="s">
        <v>27</v>
      </c>
      <c r="I1722" s="381"/>
      <c r="J1722" s="188" t="s">
        <v>28</v>
      </c>
      <c r="K1722" s="189">
        <v>0.01</v>
      </c>
      <c r="L1722" s="15"/>
      <c r="M1722" s="11"/>
    </row>
    <row r="1723" spans="1:14" s="4" customFormat="1" ht="58.5" customHeight="1">
      <c r="A1723" s="11"/>
      <c r="B1723" s="12"/>
      <c r="C1723" s="192"/>
      <c r="D1723" s="193"/>
      <c r="E1723" s="193"/>
      <c r="F1723" s="193"/>
      <c r="G1723" s="194"/>
      <c r="H1723" s="382" t="s">
        <v>29</v>
      </c>
      <c r="I1723" s="383"/>
      <c r="J1723" s="188" t="s">
        <v>30</v>
      </c>
      <c r="K1723" s="189">
        <v>0.04</v>
      </c>
      <c r="L1723" s="13"/>
      <c r="M1723" s="11"/>
    </row>
    <row r="1724" spans="1:14" ht="57" customHeight="1">
      <c r="A1724" s="5"/>
      <c r="B1724" s="9"/>
      <c r="C1724" s="195"/>
      <c r="D1724" s="196"/>
      <c r="E1724" s="196"/>
      <c r="F1724" s="196"/>
      <c r="G1724" s="197"/>
      <c r="H1724" s="383" t="s">
        <v>31</v>
      </c>
      <c r="I1724" s="383"/>
      <c r="J1724" s="188" t="s">
        <v>32</v>
      </c>
      <c r="K1724" s="348">
        <f>K1721+K1722+K1723</f>
        <v>0.39772822287265797</v>
      </c>
      <c r="L1724" s="10"/>
      <c r="M1724" s="5"/>
    </row>
    <row r="1725" spans="1:14" ht="57" customHeight="1">
      <c r="A1725" s="5"/>
      <c r="B1725" s="9"/>
      <c r="C1725" s="195"/>
      <c r="D1725" s="196"/>
      <c r="E1725" s="196"/>
      <c r="F1725" s="196"/>
      <c r="G1725" s="197"/>
      <c r="H1725" s="383" t="s">
        <v>1948</v>
      </c>
      <c r="I1725" s="383"/>
      <c r="J1725" s="343" t="s">
        <v>32</v>
      </c>
      <c r="K1725" s="189">
        <v>0.25</v>
      </c>
      <c r="L1725" s="10"/>
      <c r="M1725" s="5"/>
    </row>
    <row r="1726" spans="1:14" ht="67.5" customHeight="1">
      <c r="A1726" s="5"/>
      <c r="B1726" s="9"/>
      <c r="C1726" s="190"/>
      <c r="D1726" s="190"/>
      <c r="E1726" s="190"/>
      <c r="F1726" s="190"/>
      <c r="G1726" s="190"/>
      <c r="H1726" s="190"/>
      <c r="I1726" s="190"/>
      <c r="J1726" s="190"/>
      <c r="K1726" s="190"/>
      <c r="L1726" s="10"/>
      <c r="M1726" s="5"/>
    </row>
    <row r="1727" spans="1:14" ht="47.25" customHeight="1">
      <c r="A1727" s="5"/>
      <c r="B1727" s="9"/>
      <c r="C1727" s="190"/>
      <c r="D1727" s="190"/>
      <c r="E1727" s="190"/>
      <c r="F1727" s="190"/>
      <c r="G1727" s="191" t="s">
        <v>36</v>
      </c>
      <c r="H1727" s="190"/>
      <c r="I1727" s="190"/>
      <c r="J1727" s="190"/>
      <c r="K1727" s="190"/>
      <c r="L1727" s="10"/>
      <c r="M1727" s="5"/>
    </row>
    <row r="1728" spans="1:14" ht="16.2" thickBot="1">
      <c r="A1728" s="5"/>
      <c r="B1728" s="211"/>
      <c r="C1728" s="212"/>
      <c r="D1728" s="212"/>
      <c r="E1728" s="213"/>
      <c r="F1728" s="212"/>
      <c r="G1728" s="214"/>
      <c r="H1728" s="212"/>
      <c r="I1728" s="212"/>
      <c r="J1728" s="212"/>
      <c r="K1728" s="212"/>
      <c r="L1728" s="215"/>
      <c r="M1728" s="5"/>
    </row>
    <row r="1729" spans="1:13" ht="16.2" thickTop="1">
      <c r="A1729" s="5"/>
      <c r="B1729" s="5"/>
      <c r="C1729" s="5"/>
      <c r="D1729" s="5"/>
      <c r="E1729" s="6"/>
      <c r="F1729" s="5"/>
      <c r="G1729" s="5"/>
      <c r="H1729" s="5"/>
      <c r="I1729" s="5"/>
      <c r="J1729" s="5"/>
      <c r="K1729" s="5"/>
      <c r="L1729" s="5"/>
      <c r="M1729" s="5"/>
    </row>
    <row r="1731" spans="1:13">
      <c r="H1731" s="23"/>
    </row>
  </sheetData>
  <mergeCells count="30">
    <mergeCell ref="C3:F3"/>
    <mergeCell ref="C1720:G1720"/>
    <mergeCell ref="C5:K5"/>
    <mergeCell ref="C6:K6"/>
    <mergeCell ref="C7:K8"/>
    <mergeCell ref="C9:K9"/>
    <mergeCell ref="C10:K10"/>
    <mergeCell ref="I11:I12"/>
    <mergeCell ref="J11:J12"/>
    <mergeCell ref="K11:K12"/>
    <mergeCell ref="C11:C12"/>
    <mergeCell ref="D11:D12"/>
    <mergeCell ref="E11:F11"/>
    <mergeCell ref="G11:G12"/>
    <mergeCell ref="H11:H12"/>
    <mergeCell ref="C13:K13"/>
    <mergeCell ref="C14:K14"/>
    <mergeCell ref="C1419:K1419"/>
    <mergeCell ref="C1565:K1565"/>
    <mergeCell ref="C1711:J1711"/>
    <mergeCell ref="H1723:I1723"/>
    <mergeCell ref="H1724:I1724"/>
    <mergeCell ref="H1725:I1725"/>
    <mergeCell ref="G1713:I1713"/>
    <mergeCell ref="D1719:K1719"/>
    <mergeCell ref="H1720:J1720"/>
    <mergeCell ref="C1721:G1721"/>
    <mergeCell ref="C1722:G1722"/>
    <mergeCell ref="H1721:I1721"/>
    <mergeCell ref="H1722:I1722"/>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zoomScale="70" zoomScaleNormal="80" zoomScaleSheetLayoutView="70" workbookViewId="0">
      <selection activeCell="C3" sqref="C3:F3"/>
    </sheetView>
  </sheetViews>
  <sheetFormatPr baseColWidth="10" defaultColWidth="11.44140625" defaultRowHeight="13.8"/>
  <cols>
    <col min="1" max="2" width="3.44140625" style="18" customWidth="1"/>
    <col min="3" max="3" width="12.5546875" style="18" customWidth="1"/>
    <col min="4" max="4" width="18" style="18" customWidth="1"/>
    <col min="5" max="11" width="11.44140625" style="18"/>
    <col min="12" max="12" width="17.5546875" style="18" customWidth="1"/>
    <col min="13" max="14" width="11.44140625" style="18"/>
    <col min="15" max="15" width="20" style="18" customWidth="1"/>
    <col min="16" max="17" width="3.44140625" style="18" customWidth="1"/>
    <col min="18" max="16384" width="11.44140625" style="18"/>
  </cols>
  <sheetData>
    <row r="1" spans="2:16" ht="14.4" thickBot="1"/>
    <row r="2" spans="2:16" ht="14.4" thickTop="1">
      <c r="B2" s="24"/>
      <c r="C2" s="25"/>
      <c r="D2" s="25"/>
      <c r="E2" s="25"/>
      <c r="F2" s="25"/>
      <c r="G2" s="25"/>
      <c r="H2" s="25"/>
      <c r="I2" s="25"/>
      <c r="J2" s="25"/>
      <c r="K2" s="25"/>
      <c r="L2" s="25"/>
      <c r="M2" s="25"/>
      <c r="N2" s="25"/>
      <c r="O2" s="25"/>
      <c r="P2" s="216"/>
    </row>
    <row r="3" spans="2:16" ht="23.25" customHeight="1">
      <c r="B3" s="26"/>
      <c r="C3" s="507" t="s">
        <v>0</v>
      </c>
      <c r="D3" s="507"/>
      <c r="E3" s="507"/>
      <c r="F3" s="507"/>
      <c r="P3" s="27"/>
    </row>
    <row r="4" spans="2:16">
      <c r="B4" s="26"/>
      <c r="C4" s="202" t="s">
        <v>1</v>
      </c>
      <c r="D4" s="201" t="s">
        <v>2</v>
      </c>
      <c r="E4" s="202" t="s">
        <v>3</v>
      </c>
      <c r="F4" s="201">
        <v>1</v>
      </c>
      <c r="P4" s="27"/>
    </row>
    <row r="5" spans="2:16">
      <c r="B5" s="26"/>
      <c r="C5" s="128"/>
      <c r="D5" s="129"/>
      <c r="E5" s="128"/>
      <c r="F5" s="129"/>
      <c r="P5" s="27"/>
    </row>
    <row r="6" spans="2:16" ht="48" customHeight="1">
      <c r="B6" s="26"/>
      <c r="C6" s="422" t="s">
        <v>37</v>
      </c>
      <c r="D6" s="422"/>
      <c r="E6" s="422"/>
      <c r="F6" s="422"/>
      <c r="G6" s="422"/>
      <c r="H6" s="422"/>
      <c r="I6" s="422"/>
      <c r="J6" s="422"/>
      <c r="K6" s="422"/>
      <c r="L6" s="422"/>
      <c r="M6" s="422"/>
      <c r="N6" s="422"/>
      <c r="O6" s="422"/>
      <c r="P6" s="28"/>
    </row>
    <row r="7" spans="2:16" ht="15" thickBot="1">
      <c r="B7" s="26"/>
      <c r="C7" s="53"/>
      <c r="D7" s="53"/>
      <c r="E7" s="53"/>
      <c r="F7" s="53"/>
      <c r="G7" s="53"/>
      <c r="H7" s="53"/>
      <c r="I7" s="53"/>
      <c r="J7" s="53"/>
      <c r="K7" s="53"/>
      <c r="L7" s="53"/>
      <c r="M7" s="53"/>
      <c r="N7" s="53"/>
      <c r="O7" s="53"/>
      <c r="P7" s="27"/>
    </row>
    <row r="8" spans="2:16" ht="14.4">
      <c r="B8" s="26"/>
      <c r="C8" s="457"/>
      <c r="D8" s="459"/>
      <c r="E8" s="460"/>
      <c r="F8" s="460"/>
      <c r="G8" s="460"/>
      <c r="H8" s="460"/>
      <c r="I8" s="460"/>
      <c r="J8" s="460"/>
      <c r="K8" s="461"/>
      <c r="L8" s="468"/>
      <c r="M8" s="469"/>
      <c r="N8" s="469"/>
      <c r="O8" s="470"/>
      <c r="P8" s="29"/>
    </row>
    <row r="9" spans="2:16" ht="14.4">
      <c r="B9" s="26"/>
      <c r="C9" s="458"/>
      <c r="D9" s="425" t="s">
        <v>38</v>
      </c>
      <c r="E9" s="426"/>
      <c r="F9" s="426"/>
      <c r="G9" s="426"/>
      <c r="H9" s="426"/>
      <c r="I9" s="426"/>
      <c r="J9" s="426"/>
      <c r="K9" s="427"/>
      <c r="L9" s="471"/>
      <c r="M9" s="472"/>
      <c r="N9" s="472"/>
      <c r="O9" s="473"/>
      <c r="P9" s="29"/>
    </row>
    <row r="10" spans="2:16" ht="14.4">
      <c r="B10" s="26"/>
      <c r="C10" s="458"/>
      <c r="D10" s="425"/>
      <c r="E10" s="426"/>
      <c r="F10" s="426"/>
      <c r="G10" s="426"/>
      <c r="H10" s="426"/>
      <c r="I10" s="426"/>
      <c r="J10" s="426"/>
      <c r="K10" s="427"/>
      <c r="L10" s="423" t="s">
        <v>39</v>
      </c>
      <c r="M10" s="474"/>
      <c r="N10" s="475"/>
      <c r="O10" s="476"/>
      <c r="P10" s="29"/>
    </row>
    <row r="11" spans="2:16" ht="14.4">
      <c r="B11" s="26"/>
      <c r="C11" s="458"/>
      <c r="D11" s="425" t="s">
        <v>40</v>
      </c>
      <c r="E11" s="426"/>
      <c r="F11" s="426"/>
      <c r="G11" s="426"/>
      <c r="H11" s="426"/>
      <c r="I11" s="426"/>
      <c r="J11" s="426"/>
      <c r="K11" s="427"/>
      <c r="L11" s="462"/>
      <c r="M11" s="477"/>
      <c r="N11" s="478"/>
      <c r="O11" s="479"/>
      <c r="P11" s="30"/>
    </row>
    <row r="12" spans="2:16" ht="12.75" customHeight="1">
      <c r="B12" s="26"/>
      <c r="C12" s="458"/>
      <c r="D12" s="428"/>
      <c r="E12" s="429"/>
      <c r="F12" s="429"/>
      <c r="G12" s="429"/>
      <c r="H12" s="429"/>
      <c r="I12" s="429"/>
      <c r="J12" s="429"/>
      <c r="K12" s="430"/>
      <c r="L12" s="423" t="s">
        <v>41</v>
      </c>
      <c r="M12" s="423">
        <v>1</v>
      </c>
      <c r="N12" s="423" t="s">
        <v>42</v>
      </c>
      <c r="O12" s="466">
        <v>1</v>
      </c>
      <c r="P12" s="29"/>
    </row>
    <row r="13" spans="2:16">
      <c r="B13" s="26"/>
      <c r="C13" s="458"/>
      <c r="D13" s="428"/>
      <c r="E13" s="429"/>
      <c r="F13" s="429"/>
      <c r="G13" s="429"/>
      <c r="H13" s="429"/>
      <c r="I13" s="429"/>
      <c r="J13" s="429"/>
      <c r="K13" s="430"/>
      <c r="L13" s="424"/>
      <c r="M13" s="424"/>
      <c r="N13" s="424"/>
      <c r="O13" s="467"/>
      <c r="P13" s="29"/>
    </row>
    <row r="14" spans="2:16" ht="14.4">
      <c r="B14" s="26"/>
      <c r="C14" s="458"/>
      <c r="D14" s="425" t="s">
        <v>43</v>
      </c>
      <c r="E14" s="426"/>
      <c r="F14" s="426"/>
      <c r="G14" s="426"/>
      <c r="H14" s="426"/>
      <c r="I14" s="426"/>
      <c r="J14" s="426"/>
      <c r="K14" s="427"/>
      <c r="L14" s="424"/>
      <c r="M14" s="424"/>
      <c r="N14" s="424"/>
      <c r="O14" s="467"/>
      <c r="P14" s="29"/>
    </row>
    <row r="15" spans="2:16" ht="15" thickBot="1">
      <c r="B15" s="26"/>
      <c r="C15" s="54"/>
      <c r="D15" s="55"/>
      <c r="E15" s="55"/>
      <c r="F15" s="55"/>
      <c r="G15" s="55"/>
      <c r="H15" s="55"/>
      <c r="I15" s="55"/>
      <c r="J15" s="55"/>
      <c r="K15" s="55"/>
      <c r="L15" s="55"/>
      <c r="M15" s="56"/>
      <c r="N15" s="56"/>
      <c r="O15" s="57"/>
      <c r="P15" s="31"/>
    </row>
    <row r="16" spans="2:16" ht="14.4">
      <c r="B16" s="26"/>
      <c r="C16" s="58"/>
      <c r="D16" s="207"/>
      <c r="E16" s="207"/>
      <c r="F16" s="207"/>
      <c r="G16" s="207"/>
      <c r="H16" s="207"/>
      <c r="I16" s="207"/>
      <c r="J16" s="207"/>
      <c r="K16" s="207"/>
      <c r="L16" s="59" t="s">
        <v>44</v>
      </c>
      <c r="M16" s="60" t="s">
        <v>45</v>
      </c>
      <c r="N16" s="60" t="s">
        <v>46</v>
      </c>
      <c r="O16" s="61" t="s">
        <v>47</v>
      </c>
      <c r="P16" s="30"/>
    </row>
    <row r="17" spans="2:16" ht="14.4">
      <c r="B17" s="26"/>
      <c r="C17" s="62"/>
      <c r="D17" s="208"/>
      <c r="E17" s="208"/>
      <c r="F17" s="208"/>
      <c r="G17" s="208"/>
      <c r="H17" s="208"/>
      <c r="I17" s="208"/>
      <c r="J17" s="208"/>
      <c r="K17" s="208"/>
      <c r="L17" s="63"/>
      <c r="M17" s="64"/>
      <c r="N17" s="64"/>
      <c r="O17" s="65"/>
      <c r="P17" s="32"/>
    </row>
    <row r="18" spans="2:16" ht="18" customHeight="1">
      <c r="B18" s="26"/>
      <c r="C18" s="514" t="s">
        <v>48</v>
      </c>
      <c r="D18" s="515"/>
      <c r="E18" s="515"/>
      <c r="F18" s="515"/>
      <c r="G18" s="208"/>
      <c r="H18" s="208"/>
      <c r="I18" s="208" t="s">
        <v>49</v>
      </c>
      <c r="J18" s="53"/>
      <c r="K18" s="208"/>
      <c r="L18" s="63"/>
      <c r="M18" s="53"/>
      <c r="N18" s="53"/>
      <c r="O18" s="66"/>
      <c r="P18" s="32"/>
    </row>
    <row r="19" spans="2:16" ht="14.4">
      <c r="B19" s="26"/>
      <c r="C19" s="67"/>
      <c r="D19" s="68"/>
      <c r="E19" s="68"/>
      <c r="F19" s="68"/>
      <c r="G19" s="68"/>
      <c r="H19" s="68"/>
      <c r="I19" s="68"/>
      <c r="J19" s="68"/>
      <c r="K19" s="68"/>
      <c r="L19" s="68"/>
      <c r="M19" s="68"/>
      <c r="N19" s="68"/>
      <c r="O19" s="69"/>
      <c r="P19" s="33"/>
    </row>
    <row r="20" spans="2:16" ht="15" thickBot="1">
      <c r="B20" s="26"/>
      <c r="C20" s="70"/>
      <c r="D20" s="71"/>
      <c r="E20" s="71"/>
      <c r="F20" s="71"/>
      <c r="G20" s="71"/>
      <c r="H20" s="71"/>
      <c r="I20" s="71"/>
      <c r="J20" s="71"/>
      <c r="K20" s="71"/>
      <c r="L20" s="71"/>
      <c r="M20" s="71"/>
      <c r="N20" s="71"/>
      <c r="O20" s="72"/>
      <c r="P20" s="27"/>
    </row>
    <row r="21" spans="2:16" ht="15" thickBot="1">
      <c r="B21" s="26"/>
      <c r="C21" s="73"/>
      <c r="D21" s="74"/>
      <c r="E21" s="74"/>
      <c r="F21" s="74"/>
      <c r="G21" s="74"/>
      <c r="H21" s="74"/>
      <c r="I21" s="53"/>
      <c r="J21" s="53"/>
      <c r="K21" s="74"/>
      <c r="L21" s="74"/>
      <c r="M21" s="74"/>
      <c r="N21" s="74"/>
      <c r="O21" s="75"/>
      <c r="P21" s="27"/>
    </row>
    <row r="22" spans="2:16" ht="14.4">
      <c r="B22" s="26"/>
      <c r="C22" s="433" t="s">
        <v>50</v>
      </c>
      <c r="D22" s="434"/>
      <c r="E22" s="434"/>
      <c r="F22" s="434"/>
      <c r="G22" s="434"/>
      <c r="H22" s="434"/>
      <c r="I22" s="434"/>
      <c r="J22" s="434"/>
      <c r="K22" s="434"/>
      <c r="L22" s="434"/>
      <c r="M22" s="434"/>
      <c r="N22" s="434"/>
      <c r="O22" s="435"/>
      <c r="P22" s="34"/>
    </row>
    <row r="23" spans="2:16" ht="15" thickBot="1">
      <c r="B23" s="26"/>
      <c r="C23" s="76"/>
      <c r="D23" s="53"/>
      <c r="E23" s="53"/>
      <c r="F23" s="53"/>
      <c r="G23" s="53"/>
      <c r="H23" s="53"/>
      <c r="I23" s="53"/>
      <c r="J23" s="53"/>
      <c r="K23" s="53"/>
      <c r="L23" s="53"/>
      <c r="M23" s="53"/>
      <c r="N23" s="53"/>
      <c r="O23" s="77"/>
      <c r="P23" s="27"/>
    </row>
    <row r="24" spans="2:16">
      <c r="B24" s="26"/>
      <c r="C24" s="78" t="s">
        <v>51</v>
      </c>
      <c r="D24" s="463" t="s">
        <v>11</v>
      </c>
      <c r="E24" s="464"/>
      <c r="F24" s="464"/>
      <c r="G24" s="464"/>
      <c r="H24" s="464"/>
      <c r="I24" s="464"/>
      <c r="J24" s="464"/>
      <c r="K24" s="464"/>
      <c r="L24" s="465"/>
      <c r="M24" s="431" t="s">
        <v>52</v>
      </c>
      <c r="N24" s="432"/>
      <c r="O24" s="78" t="s">
        <v>13</v>
      </c>
      <c r="P24" s="35"/>
    </row>
    <row r="25" spans="2:16" ht="14.4" thickBot="1">
      <c r="B25" s="26"/>
      <c r="C25" s="79"/>
      <c r="D25" s="442"/>
      <c r="E25" s="489"/>
      <c r="F25" s="489"/>
      <c r="G25" s="489"/>
      <c r="H25" s="489"/>
      <c r="I25" s="489"/>
      <c r="J25" s="489"/>
      <c r="K25" s="489"/>
      <c r="L25" s="443"/>
      <c r="M25" s="442"/>
      <c r="N25" s="443"/>
      <c r="O25" s="80"/>
      <c r="P25" s="36"/>
    </row>
    <row r="26" spans="2:16">
      <c r="B26" s="26"/>
      <c r="C26" s="448" t="s">
        <v>53</v>
      </c>
      <c r="D26" s="449"/>
      <c r="E26" s="449"/>
      <c r="F26" s="449"/>
      <c r="G26" s="449"/>
      <c r="H26" s="449"/>
      <c r="I26" s="449"/>
      <c r="J26" s="449"/>
      <c r="K26" s="449"/>
      <c r="L26" s="449"/>
      <c r="M26" s="449"/>
      <c r="N26" s="449"/>
      <c r="O26" s="450"/>
      <c r="P26" s="37"/>
    </row>
    <row r="27" spans="2:16">
      <c r="B27" s="26"/>
      <c r="C27" s="451"/>
      <c r="D27" s="452"/>
      <c r="E27" s="452"/>
      <c r="F27" s="452"/>
      <c r="G27" s="452"/>
      <c r="H27" s="452"/>
      <c r="I27" s="452"/>
      <c r="J27" s="452"/>
      <c r="K27" s="452"/>
      <c r="L27" s="452"/>
      <c r="M27" s="452"/>
      <c r="N27" s="452"/>
      <c r="O27" s="453"/>
      <c r="P27" s="37"/>
    </row>
    <row r="28" spans="2:16" ht="14.4" thickBot="1">
      <c r="B28" s="26"/>
      <c r="C28" s="454"/>
      <c r="D28" s="455"/>
      <c r="E28" s="455"/>
      <c r="F28" s="455"/>
      <c r="G28" s="455"/>
      <c r="H28" s="455"/>
      <c r="I28" s="455"/>
      <c r="J28" s="455"/>
      <c r="K28" s="455"/>
      <c r="L28" s="455"/>
      <c r="M28" s="455"/>
      <c r="N28" s="455"/>
      <c r="O28" s="456"/>
      <c r="P28" s="37"/>
    </row>
    <row r="29" spans="2:16" ht="14.4">
      <c r="B29" s="26"/>
      <c r="C29" s="444" t="s">
        <v>11</v>
      </c>
      <c r="D29" s="445"/>
      <c r="E29" s="445"/>
      <c r="F29" s="445"/>
      <c r="G29" s="446"/>
      <c r="H29" s="447" t="s">
        <v>54</v>
      </c>
      <c r="I29" s="445"/>
      <c r="J29" s="487" t="s">
        <v>55</v>
      </c>
      <c r="K29" s="488"/>
      <c r="L29" s="81" t="s">
        <v>56</v>
      </c>
      <c r="M29" s="447" t="s">
        <v>57</v>
      </c>
      <c r="N29" s="481"/>
      <c r="O29" s="82" t="s">
        <v>58</v>
      </c>
      <c r="P29" s="38"/>
    </row>
    <row r="30" spans="2:16" ht="14.4">
      <c r="B30" s="26"/>
      <c r="C30" s="436"/>
      <c r="D30" s="437"/>
      <c r="E30" s="437"/>
      <c r="F30" s="437"/>
      <c r="G30" s="438"/>
      <c r="H30" s="439"/>
      <c r="I30" s="438"/>
      <c r="J30" s="439"/>
      <c r="K30" s="438"/>
      <c r="L30" s="83"/>
      <c r="M30" s="440"/>
      <c r="N30" s="441"/>
      <c r="O30" s="84"/>
      <c r="P30" s="39"/>
    </row>
    <row r="31" spans="2:16" ht="14.4">
      <c r="B31" s="26"/>
      <c r="C31" s="85"/>
      <c r="D31" s="86"/>
      <c r="E31" s="86"/>
      <c r="F31" s="86"/>
      <c r="G31" s="87"/>
      <c r="H31" s="88"/>
      <c r="I31" s="87"/>
      <c r="J31" s="88"/>
      <c r="K31" s="87"/>
      <c r="L31" s="83"/>
      <c r="M31" s="440"/>
      <c r="N31" s="441"/>
      <c r="O31" s="84"/>
      <c r="P31" s="39"/>
    </row>
    <row r="32" spans="2:16" ht="15" thickBot="1">
      <c r="B32" s="26"/>
      <c r="C32" s="490"/>
      <c r="D32" s="491"/>
      <c r="E32" s="491"/>
      <c r="F32" s="491"/>
      <c r="G32" s="492"/>
      <c r="H32" s="493"/>
      <c r="I32" s="492"/>
      <c r="J32" s="493"/>
      <c r="K32" s="492"/>
      <c r="L32" s="89"/>
      <c r="M32" s="494"/>
      <c r="N32" s="495"/>
      <c r="O32" s="84"/>
      <c r="P32" s="39"/>
    </row>
    <row r="33" spans="2:16" ht="15" thickBot="1">
      <c r="B33" s="26"/>
      <c r="C33" s="482" t="s">
        <v>59</v>
      </c>
      <c r="D33" s="483"/>
      <c r="E33" s="483"/>
      <c r="F33" s="483"/>
      <c r="G33" s="483"/>
      <c r="H33" s="483"/>
      <c r="I33" s="483"/>
      <c r="J33" s="483"/>
      <c r="K33" s="483"/>
      <c r="L33" s="483"/>
      <c r="M33" s="483"/>
      <c r="N33" s="484"/>
      <c r="O33" s="90"/>
      <c r="P33" s="40"/>
    </row>
    <row r="34" spans="2:16" ht="13.5" customHeight="1">
      <c r="B34" s="26"/>
      <c r="C34" s="448" t="s">
        <v>60</v>
      </c>
      <c r="D34" s="449"/>
      <c r="E34" s="449"/>
      <c r="F34" s="449"/>
      <c r="G34" s="449"/>
      <c r="H34" s="449"/>
      <c r="I34" s="449"/>
      <c r="J34" s="449"/>
      <c r="K34" s="449"/>
      <c r="L34" s="449"/>
      <c r="M34" s="449"/>
      <c r="N34" s="449"/>
      <c r="O34" s="450"/>
      <c r="P34" s="37"/>
    </row>
    <row r="35" spans="2:16">
      <c r="B35" s="26"/>
      <c r="C35" s="451"/>
      <c r="D35" s="452"/>
      <c r="E35" s="452"/>
      <c r="F35" s="452"/>
      <c r="G35" s="452"/>
      <c r="H35" s="452"/>
      <c r="I35" s="452"/>
      <c r="J35" s="452"/>
      <c r="K35" s="452"/>
      <c r="L35" s="452"/>
      <c r="M35" s="452"/>
      <c r="N35" s="452"/>
      <c r="O35" s="453"/>
      <c r="P35" s="37"/>
    </row>
    <row r="36" spans="2:16" ht="14.4" thickBot="1">
      <c r="B36" s="26"/>
      <c r="C36" s="454"/>
      <c r="D36" s="455"/>
      <c r="E36" s="455"/>
      <c r="F36" s="455"/>
      <c r="G36" s="455"/>
      <c r="H36" s="455"/>
      <c r="I36" s="455"/>
      <c r="J36" s="455"/>
      <c r="K36" s="455"/>
      <c r="L36" s="455"/>
      <c r="M36" s="455"/>
      <c r="N36" s="455"/>
      <c r="O36" s="456"/>
      <c r="P36" s="37"/>
    </row>
    <row r="37" spans="2:16" ht="14.4">
      <c r="B37" s="26"/>
      <c r="C37" s="444" t="s">
        <v>11</v>
      </c>
      <c r="D37" s="480"/>
      <c r="E37" s="480"/>
      <c r="F37" s="480"/>
      <c r="G37" s="480"/>
      <c r="H37" s="480"/>
      <c r="I37" s="480"/>
      <c r="J37" s="481"/>
      <c r="K37" s="206" t="s">
        <v>52</v>
      </c>
      <c r="L37" s="81" t="s">
        <v>13</v>
      </c>
      <c r="M37" s="447" t="s">
        <v>61</v>
      </c>
      <c r="N37" s="481"/>
      <c r="O37" s="82" t="s">
        <v>58</v>
      </c>
      <c r="P37" s="38"/>
    </row>
    <row r="38" spans="2:16" ht="14.4">
      <c r="B38" s="26"/>
      <c r="C38" s="436"/>
      <c r="D38" s="437"/>
      <c r="E38" s="437"/>
      <c r="F38" s="437"/>
      <c r="G38" s="437"/>
      <c r="H38" s="437"/>
      <c r="I38" s="437"/>
      <c r="J38" s="438"/>
      <c r="K38" s="203"/>
      <c r="L38" s="91"/>
      <c r="M38" s="498"/>
      <c r="N38" s="499"/>
      <c r="O38" s="84"/>
      <c r="P38" s="39"/>
    </row>
    <row r="39" spans="2:16" ht="15" thickBot="1">
      <c r="B39" s="26"/>
      <c r="C39" s="490"/>
      <c r="D39" s="491"/>
      <c r="E39" s="491"/>
      <c r="F39" s="491"/>
      <c r="G39" s="491"/>
      <c r="H39" s="491"/>
      <c r="I39" s="491"/>
      <c r="J39" s="492"/>
      <c r="K39" s="86"/>
      <c r="L39" s="92"/>
      <c r="M39" s="496"/>
      <c r="N39" s="497"/>
      <c r="O39" s="93"/>
      <c r="P39" s="39"/>
    </row>
    <row r="40" spans="2:16" ht="15" thickBot="1">
      <c r="B40" s="26"/>
      <c r="C40" s="482" t="s">
        <v>59</v>
      </c>
      <c r="D40" s="483"/>
      <c r="E40" s="483"/>
      <c r="F40" s="483"/>
      <c r="G40" s="483"/>
      <c r="H40" s="483"/>
      <c r="I40" s="483"/>
      <c r="J40" s="483"/>
      <c r="K40" s="483"/>
      <c r="L40" s="483"/>
      <c r="M40" s="483"/>
      <c r="N40" s="484"/>
      <c r="O40" s="94">
        <v>0</v>
      </c>
      <c r="P40" s="39"/>
    </row>
    <row r="41" spans="2:16">
      <c r="B41" s="26"/>
      <c r="C41" s="448" t="s">
        <v>62</v>
      </c>
      <c r="D41" s="449"/>
      <c r="E41" s="449"/>
      <c r="F41" s="449"/>
      <c r="G41" s="449"/>
      <c r="H41" s="449"/>
      <c r="I41" s="449"/>
      <c r="J41" s="449"/>
      <c r="K41" s="449"/>
      <c r="L41" s="449"/>
      <c r="M41" s="449"/>
      <c r="N41" s="449"/>
      <c r="O41" s="450"/>
      <c r="P41" s="37"/>
    </row>
    <row r="42" spans="2:16">
      <c r="B42" s="26"/>
      <c r="C42" s="451"/>
      <c r="D42" s="452"/>
      <c r="E42" s="452"/>
      <c r="F42" s="452"/>
      <c r="G42" s="452"/>
      <c r="H42" s="452"/>
      <c r="I42" s="452"/>
      <c r="J42" s="452"/>
      <c r="K42" s="452"/>
      <c r="L42" s="452"/>
      <c r="M42" s="452"/>
      <c r="N42" s="452"/>
      <c r="O42" s="453"/>
      <c r="P42" s="37"/>
    </row>
    <row r="43" spans="2:16" ht="14.4" thickBot="1">
      <c r="B43" s="26"/>
      <c r="C43" s="454"/>
      <c r="D43" s="455"/>
      <c r="E43" s="455"/>
      <c r="F43" s="455"/>
      <c r="G43" s="455"/>
      <c r="H43" s="455"/>
      <c r="I43" s="455"/>
      <c r="J43" s="455"/>
      <c r="K43" s="455"/>
      <c r="L43" s="455"/>
      <c r="M43" s="455"/>
      <c r="N43" s="455"/>
      <c r="O43" s="456"/>
      <c r="P43" s="37"/>
    </row>
    <row r="44" spans="2:16" ht="16.8">
      <c r="B44" s="26"/>
      <c r="C44" s="444" t="s">
        <v>63</v>
      </c>
      <c r="D44" s="480"/>
      <c r="E44" s="480"/>
      <c r="F44" s="480"/>
      <c r="G44" s="480"/>
      <c r="H44" s="480"/>
      <c r="I44" s="480"/>
      <c r="J44" s="81" t="s">
        <v>64</v>
      </c>
      <c r="K44" s="204" t="s">
        <v>65</v>
      </c>
      <c r="L44" s="95" t="s">
        <v>66</v>
      </c>
      <c r="M44" s="447" t="s">
        <v>67</v>
      </c>
      <c r="N44" s="481"/>
      <c r="O44" s="82" t="s">
        <v>58</v>
      </c>
      <c r="P44" s="38"/>
    </row>
    <row r="45" spans="2:16" ht="14.4">
      <c r="B45" s="26"/>
      <c r="C45" s="436"/>
      <c r="D45" s="437"/>
      <c r="E45" s="437"/>
      <c r="F45" s="437"/>
      <c r="G45" s="437"/>
      <c r="H45" s="437"/>
      <c r="I45" s="437"/>
      <c r="J45" s="96"/>
      <c r="K45" s="97"/>
      <c r="L45" s="96"/>
      <c r="M45" s="505"/>
      <c r="N45" s="506"/>
      <c r="O45" s="84"/>
      <c r="P45" s="39"/>
    </row>
    <row r="46" spans="2:16" ht="15" thickBot="1">
      <c r="B46" s="26"/>
      <c r="C46" s="490"/>
      <c r="D46" s="491"/>
      <c r="E46" s="491"/>
      <c r="F46" s="491"/>
      <c r="G46" s="491"/>
      <c r="H46" s="491"/>
      <c r="I46" s="491"/>
      <c r="J46" s="98"/>
      <c r="K46" s="99"/>
      <c r="L46" s="98"/>
      <c r="M46" s="496"/>
      <c r="N46" s="497"/>
      <c r="O46" s="100"/>
      <c r="P46" s="39"/>
    </row>
    <row r="47" spans="2:16" ht="15" thickBot="1">
      <c r="B47" s="26"/>
      <c r="C47" s="482" t="s">
        <v>59</v>
      </c>
      <c r="D47" s="483"/>
      <c r="E47" s="483"/>
      <c r="F47" s="483"/>
      <c r="G47" s="483"/>
      <c r="H47" s="483"/>
      <c r="I47" s="483"/>
      <c r="J47" s="483"/>
      <c r="K47" s="483"/>
      <c r="L47" s="483"/>
      <c r="M47" s="483"/>
      <c r="N47" s="484"/>
      <c r="O47" s="90"/>
      <c r="P47" s="40"/>
    </row>
    <row r="48" spans="2:16">
      <c r="B48" s="26"/>
      <c r="C48" s="448" t="s">
        <v>68</v>
      </c>
      <c r="D48" s="449"/>
      <c r="E48" s="449"/>
      <c r="F48" s="449"/>
      <c r="G48" s="449"/>
      <c r="H48" s="449"/>
      <c r="I48" s="449"/>
      <c r="J48" s="449"/>
      <c r="K48" s="449"/>
      <c r="L48" s="449"/>
      <c r="M48" s="449"/>
      <c r="N48" s="449"/>
      <c r="O48" s="450"/>
      <c r="P48" s="37"/>
    </row>
    <row r="49" spans="2:16">
      <c r="B49" s="26"/>
      <c r="C49" s="451"/>
      <c r="D49" s="452"/>
      <c r="E49" s="452"/>
      <c r="F49" s="452"/>
      <c r="G49" s="452"/>
      <c r="H49" s="452"/>
      <c r="I49" s="452"/>
      <c r="J49" s="452"/>
      <c r="K49" s="452"/>
      <c r="L49" s="452"/>
      <c r="M49" s="452"/>
      <c r="N49" s="452"/>
      <c r="O49" s="453"/>
      <c r="P49" s="37"/>
    </row>
    <row r="50" spans="2:16" ht="14.4" thickBot="1">
      <c r="B50" s="26"/>
      <c r="C50" s="454"/>
      <c r="D50" s="455"/>
      <c r="E50" s="455"/>
      <c r="F50" s="455"/>
      <c r="G50" s="455"/>
      <c r="H50" s="455"/>
      <c r="I50" s="455"/>
      <c r="J50" s="455"/>
      <c r="K50" s="455"/>
      <c r="L50" s="455"/>
      <c r="M50" s="455"/>
      <c r="N50" s="455"/>
      <c r="O50" s="456"/>
      <c r="P50" s="37"/>
    </row>
    <row r="51" spans="2:16" ht="28.2">
      <c r="B51" s="26"/>
      <c r="C51" s="444" t="s">
        <v>69</v>
      </c>
      <c r="D51" s="480"/>
      <c r="E51" s="480"/>
      <c r="F51" s="480"/>
      <c r="G51" s="480"/>
      <c r="H51" s="480"/>
      <c r="I51" s="480"/>
      <c r="J51" s="81" t="s">
        <v>70</v>
      </c>
      <c r="K51" s="101" t="s">
        <v>71</v>
      </c>
      <c r="L51" s="102" t="s">
        <v>72</v>
      </c>
      <c r="M51" s="503" t="s">
        <v>57</v>
      </c>
      <c r="N51" s="504"/>
      <c r="O51" s="103" t="s">
        <v>58</v>
      </c>
      <c r="P51" s="41"/>
    </row>
    <row r="52" spans="2:16" ht="14.4">
      <c r="B52" s="26"/>
      <c r="C52" s="104"/>
      <c r="D52" s="105"/>
      <c r="E52" s="105"/>
      <c r="F52" s="105"/>
      <c r="G52" s="105"/>
      <c r="H52" s="105"/>
      <c r="I52" s="105"/>
      <c r="J52" s="106"/>
      <c r="K52" s="107"/>
      <c r="L52" s="108"/>
      <c r="M52" s="485"/>
      <c r="N52" s="486"/>
      <c r="O52" s="109"/>
      <c r="P52" s="42"/>
    </row>
    <row r="53" spans="2:16" ht="14.4">
      <c r="B53" s="26"/>
      <c r="C53" s="104"/>
      <c r="D53" s="105"/>
      <c r="E53" s="105"/>
      <c r="F53" s="105"/>
      <c r="G53" s="105"/>
      <c r="H53" s="105"/>
      <c r="I53" s="105"/>
      <c r="J53" s="106"/>
      <c r="K53" s="107"/>
      <c r="L53" s="108"/>
      <c r="M53" s="485"/>
      <c r="N53" s="486"/>
      <c r="O53" s="109"/>
      <c r="P53" s="42"/>
    </row>
    <row r="54" spans="2:16" ht="14.4">
      <c r="B54" s="26"/>
      <c r="C54" s="104"/>
      <c r="D54" s="105"/>
      <c r="E54" s="105"/>
      <c r="F54" s="105"/>
      <c r="G54" s="105"/>
      <c r="H54" s="105"/>
      <c r="I54" s="105"/>
      <c r="J54" s="106"/>
      <c r="K54" s="107"/>
      <c r="L54" s="108"/>
      <c r="M54" s="505"/>
      <c r="N54" s="506"/>
      <c r="O54" s="109"/>
      <c r="P54" s="42"/>
    </row>
    <row r="55" spans="2:16" ht="15" thickBot="1">
      <c r="B55" s="26"/>
      <c r="C55" s="490"/>
      <c r="D55" s="491"/>
      <c r="E55" s="491"/>
      <c r="F55" s="491"/>
      <c r="G55" s="491"/>
      <c r="H55" s="491"/>
      <c r="I55" s="491"/>
      <c r="J55" s="98"/>
      <c r="K55" s="99"/>
      <c r="L55" s="98"/>
      <c r="M55" s="496"/>
      <c r="N55" s="497"/>
      <c r="O55" s="100"/>
      <c r="P55" s="39"/>
    </row>
    <row r="56" spans="2:16" ht="15" thickBot="1">
      <c r="B56" s="26"/>
      <c r="C56" s="482" t="s">
        <v>59</v>
      </c>
      <c r="D56" s="483"/>
      <c r="E56" s="483"/>
      <c r="F56" s="483"/>
      <c r="G56" s="483"/>
      <c r="H56" s="483"/>
      <c r="I56" s="483"/>
      <c r="J56" s="483"/>
      <c r="K56" s="483"/>
      <c r="L56" s="483"/>
      <c r="M56" s="483"/>
      <c r="N56" s="484"/>
      <c r="O56" s="94"/>
      <c r="P56" s="39"/>
    </row>
    <row r="57" spans="2:16" ht="15" thickBot="1">
      <c r="B57" s="26"/>
      <c r="C57" s="76"/>
      <c r="D57" s="53"/>
      <c r="E57" s="53"/>
      <c r="F57" s="53"/>
      <c r="G57" s="53"/>
      <c r="H57" s="53"/>
      <c r="I57" s="53"/>
      <c r="J57" s="53"/>
      <c r="K57" s="53"/>
      <c r="L57" s="53"/>
      <c r="M57" s="53"/>
      <c r="N57" s="53"/>
      <c r="O57" s="77"/>
      <c r="P57" s="27"/>
    </row>
    <row r="58" spans="2:16" ht="15" thickBot="1">
      <c r="B58" s="26"/>
      <c r="C58" s="500" t="s">
        <v>73</v>
      </c>
      <c r="D58" s="501"/>
      <c r="E58" s="501"/>
      <c r="F58" s="501"/>
      <c r="G58" s="501"/>
      <c r="H58" s="501"/>
      <c r="I58" s="501"/>
      <c r="J58" s="501"/>
      <c r="K58" s="501"/>
      <c r="L58" s="501"/>
      <c r="M58" s="501"/>
      <c r="N58" s="502"/>
      <c r="O58" s="110"/>
      <c r="P58" s="43"/>
    </row>
    <row r="59" spans="2:16">
      <c r="B59" s="26"/>
      <c r="C59" s="448" t="s">
        <v>74</v>
      </c>
      <c r="D59" s="449"/>
      <c r="E59" s="449"/>
      <c r="F59" s="449"/>
      <c r="G59" s="449"/>
      <c r="H59" s="449"/>
      <c r="I59" s="449"/>
      <c r="J59" s="449"/>
      <c r="K59" s="449"/>
      <c r="L59" s="449"/>
      <c r="M59" s="449"/>
      <c r="N59" s="449"/>
      <c r="O59" s="450"/>
      <c r="P59" s="37"/>
    </row>
    <row r="60" spans="2:16">
      <c r="B60" s="26"/>
      <c r="C60" s="451"/>
      <c r="D60" s="452"/>
      <c r="E60" s="452"/>
      <c r="F60" s="452"/>
      <c r="G60" s="452"/>
      <c r="H60" s="452"/>
      <c r="I60" s="452"/>
      <c r="J60" s="452"/>
      <c r="K60" s="452"/>
      <c r="L60" s="452"/>
      <c r="M60" s="452"/>
      <c r="N60" s="452"/>
      <c r="O60" s="453"/>
      <c r="P60" s="37"/>
    </row>
    <row r="61" spans="2:16" ht="14.4" thickBot="1">
      <c r="B61" s="26"/>
      <c r="C61" s="454"/>
      <c r="D61" s="455"/>
      <c r="E61" s="455"/>
      <c r="F61" s="455"/>
      <c r="G61" s="455"/>
      <c r="H61" s="455"/>
      <c r="I61" s="455"/>
      <c r="J61" s="455"/>
      <c r="K61" s="455"/>
      <c r="L61" s="455"/>
      <c r="M61" s="455"/>
      <c r="N61" s="455"/>
      <c r="O61" s="456"/>
      <c r="P61" s="37"/>
    </row>
    <row r="62" spans="2:16" ht="14.4">
      <c r="B62" s="26"/>
      <c r="C62" s="444" t="s">
        <v>75</v>
      </c>
      <c r="D62" s="480"/>
      <c r="E62" s="480"/>
      <c r="F62" s="480"/>
      <c r="G62" s="480"/>
      <c r="H62" s="480"/>
      <c r="I62" s="480"/>
      <c r="J62" s="204"/>
      <c r="K62" s="205"/>
      <c r="L62" s="102" t="s">
        <v>76</v>
      </c>
      <c r="M62" s="503" t="s">
        <v>77</v>
      </c>
      <c r="N62" s="504"/>
      <c r="O62" s="103"/>
      <c r="P62" s="41"/>
    </row>
    <row r="63" spans="2:16" ht="14.4">
      <c r="B63" s="26"/>
      <c r="C63" s="436" t="s">
        <v>78</v>
      </c>
      <c r="D63" s="437"/>
      <c r="E63" s="437"/>
      <c r="F63" s="437"/>
      <c r="G63" s="437"/>
      <c r="H63" s="437"/>
      <c r="I63" s="437"/>
      <c r="J63" s="111"/>
      <c r="K63" s="112"/>
      <c r="L63" s="113"/>
      <c r="M63" s="522"/>
      <c r="N63" s="523"/>
      <c r="O63" s="114"/>
      <c r="P63" s="44"/>
    </row>
    <row r="64" spans="2:16" ht="14.4">
      <c r="B64" s="26"/>
      <c r="C64" s="85" t="s">
        <v>79</v>
      </c>
      <c r="D64" s="86"/>
      <c r="E64" s="86"/>
      <c r="F64" s="86"/>
      <c r="G64" s="86"/>
      <c r="H64" s="86"/>
      <c r="I64" s="86"/>
      <c r="J64" s="111"/>
      <c r="K64" s="112"/>
      <c r="L64" s="113"/>
      <c r="M64" s="522"/>
      <c r="N64" s="523"/>
      <c r="O64" s="114"/>
      <c r="P64" s="44"/>
    </row>
    <row r="65" spans="2:16" ht="15" thickBot="1">
      <c r="B65" s="26"/>
      <c r="C65" s="70" t="s">
        <v>80</v>
      </c>
      <c r="D65" s="71"/>
      <c r="E65" s="71"/>
      <c r="F65" s="71"/>
      <c r="G65" s="71"/>
      <c r="H65" s="71"/>
      <c r="I65" s="71"/>
      <c r="J65" s="115"/>
      <c r="K65" s="116"/>
      <c r="L65" s="113"/>
      <c r="M65" s="524"/>
      <c r="N65" s="525"/>
      <c r="O65" s="114"/>
      <c r="P65" s="44"/>
    </row>
    <row r="66" spans="2:16" ht="15" thickBot="1">
      <c r="B66" s="26"/>
      <c r="C66" s="482" t="s">
        <v>59</v>
      </c>
      <c r="D66" s="483"/>
      <c r="E66" s="483"/>
      <c r="F66" s="483"/>
      <c r="G66" s="483"/>
      <c r="H66" s="483"/>
      <c r="I66" s="483"/>
      <c r="J66" s="483"/>
      <c r="K66" s="483"/>
      <c r="L66" s="483"/>
      <c r="M66" s="483"/>
      <c r="N66" s="484"/>
      <c r="O66" s="117"/>
      <c r="P66" s="45"/>
    </row>
    <row r="67" spans="2:16" ht="15" thickBot="1">
      <c r="B67" s="26"/>
      <c r="C67" s="76"/>
      <c r="D67" s="53"/>
      <c r="E67" s="53"/>
      <c r="F67" s="53"/>
      <c r="G67" s="53"/>
      <c r="H67" s="53"/>
      <c r="I67" s="53"/>
      <c r="J67" s="53"/>
      <c r="K67" s="53"/>
      <c r="L67" s="53"/>
      <c r="M67" s="53"/>
      <c r="N67" s="53"/>
      <c r="O67" s="77"/>
      <c r="P67" s="27"/>
    </row>
    <row r="68" spans="2:16" ht="15" thickBot="1">
      <c r="B68" s="26"/>
      <c r="C68" s="500" t="s">
        <v>81</v>
      </c>
      <c r="D68" s="501"/>
      <c r="E68" s="501"/>
      <c r="F68" s="501"/>
      <c r="G68" s="501"/>
      <c r="H68" s="501"/>
      <c r="I68" s="501"/>
      <c r="J68" s="501"/>
      <c r="K68" s="501"/>
      <c r="L68" s="501"/>
      <c r="M68" s="501"/>
      <c r="N68" s="502"/>
      <c r="O68" s="118"/>
      <c r="P68" s="45"/>
    </row>
    <row r="69" spans="2:16" ht="14.4">
      <c r="B69" s="26"/>
      <c r="C69" s="73"/>
      <c r="D69" s="74"/>
      <c r="E69" s="74"/>
      <c r="F69" s="74"/>
      <c r="G69" s="74"/>
      <c r="H69" s="74"/>
      <c r="I69" s="74"/>
      <c r="J69" s="74"/>
      <c r="K69" s="74"/>
      <c r="L69" s="74"/>
      <c r="M69" s="74"/>
      <c r="N69" s="74"/>
      <c r="O69" s="75"/>
      <c r="P69" s="27"/>
    </row>
    <row r="70" spans="2:16" ht="14.4">
      <c r="B70" s="26"/>
      <c r="C70" s="76"/>
      <c r="D70" s="53"/>
      <c r="E70" s="53"/>
      <c r="F70" s="53"/>
      <c r="G70" s="53"/>
      <c r="H70" s="53"/>
      <c r="I70" s="53"/>
      <c r="J70" s="53"/>
      <c r="K70" s="53"/>
      <c r="L70" s="53"/>
      <c r="M70" s="53"/>
      <c r="N70" s="53"/>
      <c r="O70" s="77"/>
      <c r="P70" s="27"/>
    </row>
    <row r="71" spans="2:16" ht="14.4">
      <c r="B71" s="26"/>
      <c r="C71" s="76"/>
      <c r="D71" s="53"/>
      <c r="E71" s="53"/>
      <c r="F71" s="53"/>
      <c r="G71" s="53"/>
      <c r="H71" s="53"/>
      <c r="I71" s="53"/>
      <c r="J71" s="53"/>
      <c r="K71" s="53"/>
      <c r="L71" s="53"/>
      <c r="M71" s="53"/>
      <c r="N71" s="53"/>
      <c r="O71" s="77"/>
      <c r="P71" s="27"/>
    </row>
    <row r="72" spans="2:16" ht="14.4">
      <c r="B72" s="26"/>
      <c r="C72" s="76"/>
      <c r="D72" s="53"/>
      <c r="E72" s="53"/>
      <c r="F72" s="53"/>
      <c r="G72" s="53"/>
      <c r="H72" s="119" t="s">
        <v>82</v>
      </c>
      <c r="I72" s="119"/>
      <c r="J72" s="119"/>
      <c r="K72" s="119"/>
      <c r="L72" s="53"/>
      <c r="M72" s="53"/>
      <c r="N72" s="53"/>
      <c r="O72" s="77"/>
      <c r="P72" s="27"/>
    </row>
    <row r="73" spans="2:16" ht="14.4">
      <c r="B73" s="26"/>
      <c r="C73" s="76"/>
      <c r="D73" s="53"/>
      <c r="E73" s="53"/>
      <c r="F73" s="53"/>
      <c r="G73" s="53"/>
      <c r="H73" s="119" t="s">
        <v>83</v>
      </c>
      <c r="I73" s="53"/>
      <c r="J73" s="53"/>
      <c r="K73" s="53"/>
      <c r="L73" s="53"/>
      <c r="M73" s="53"/>
      <c r="N73" s="53"/>
      <c r="O73" s="77"/>
      <c r="P73" s="46"/>
    </row>
    <row r="74" spans="2:16" ht="14.4">
      <c r="B74" s="26"/>
      <c r="C74" s="76"/>
      <c r="D74" s="53"/>
      <c r="E74" s="53"/>
      <c r="F74" s="53"/>
      <c r="G74" s="53"/>
      <c r="H74" s="119" t="s">
        <v>84</v>
      </c>
      <c r="I74" s="53"/>
      <c r="J74" s="53"/>
      <c r="K74" s="53"/>
      <c r="L74" s="53"/>
      <c r="M74" s="53"/>
      <c r="N74" s="53"/>
      <c r="O74" s="77"/>
      <c r="P74" s="46"/>
    </row>
    <row r="75" spans="2:16" ht="14.4">
      <c r="B75" s="26"/>
      <c r="C75" s="62"/>
      <c r="D75" s="120"/>
      <c r="E75" s="120"/>
      <c r="F75" s="120"/>
      <c r="G75" s="120"/>
      <c r="H75" s="119" t="s">
        <v>85</v>
      </c>
      <c r="I75" s="120"/>
      <c r="J75" s="120"/>
      <c r="K75" s="120"/>
      <c r="L75" s="120"/>
      <c r="M75" s="120"/>
      <c r="N75" s="120"/>
      <c r="O75" s="121"/>
      <c r="P75" s="47"/>
    </row>
    <row r="76" spans="2:16" ht="14.4">
      <c r="B76" s="26"/>
      <c r="C76" s="76"/>
      <c r="D76" s="53"/>
      <c r="E76" s="53"/>
      <c r="F76" s="53"/>
      <c r="G76" s="53"/>
      <c r="H76" s="53" t="s">
        <v>86</v>
      </c>
      <c r="I76" s="53"/>
      <c r="J76" s="53"/>
      <c r="K76" s="53"/>
      <c r="L76" s="53"/>
      <c r="M76" s="53"/>
      <c r="N76" s="53"/>
      <c r="O76" s="77"/>
      <c r="P76" s="27"/>
    </row>
    <row r="77" spans="2:16" ht="14.4">
      <c r="B77" s="26"/>
      <c r="C77" s="122" t="s">
        <v>87</v>
      </c>
      <c r="D77" s="123"/>
      <c r="E77" s="123"/>
      <c r="F77" s="123"/>
      <c r="G77" s="123"/>
      <c r="H77" s="123"/>
      <c r="I77" s="123"/>
      <c r="J77" s="123"/>
      <c r="K77" s="123"/>
      <c r="L77" s="123"/>
      <c r="M77" s="123"/>
      <c r="N77" s="123"/>
      <c r="O77" s="124"/>
      <c r="P77" s="27"/>
    </row>
    <row r="78" spans="2:16" ht="14.4">
      <c r="B78" s="26"/>
      <c r="C78" s="519"/>
      <c r="D78" s="520"/>
      <c r="E78" s="520"/>
      <c r="F78" s="520"/>
      <c r="G78" s="520"/>
      <c r="H78" s="520"/>
      <c r="I78" s="520"/>
      <c r="J78" s="520"/>
      <c r="K78" s="520"/>
      <c r="L78" s="520"/>
      <c r="M78" s="520"/>
      <c r="N78" s="520"/>
      <c r="O78" s="521"/>
      <c r="P78" s="47"/>
    </row>
    <row r="79" spans="2:16" ht="14.4">
      <c r="B79" s="26"/>
      <c r="C79" s="519"/>
      <c r="D79" s="520"/>
      <c r="E79" s="520"/>
      <c r="F79" s="520"/>
      <c r="G79" s="520"/>
      <c r="H79" s="520"/>
      <c r="I79" s="520"/>
      <c r="J79" s="520"/>
      <c r="K79" s="520"/>
      <c r="L79" s="520"/>
      <c r="M79" s="520"/>
      <c r="N79" s="520"/>
      <c r="O79" s="521"/>
      <c r="P79" s="47"/>
    </row>
    <row r="80" spans="2:16" ht="14.4">
      <c r="B80" s="26"/>
      <c r="C80" s="62"/>
      <c r="D80" s="120"/>
      <c r="E80" s="120"/>
      <c r="F80" s="120"/>
      <c r="G80" s="120"/>
      <c r="H80" s="120"/>
      <c r="I80" s="120"/>
      <c r="J80" s="120"/>
      <c r="K80" s="120"/>
      <c r="L80" s="120"/>
      <c r="M80" s="120"/>
      <c r="N80" s="120"/>
      <c r="O80" s="121"/>
      <c r="P80" s="47"/>
    </row>
    <row r="81" spans="2:16" ht="14.4">
      <c r="B81" s="26"/>
      <c r="C81" s="125" t="s">
        <v>88</v>
      </c>
      <c r="D81" s="120"/>
      <c r="E81" s="120"/>
      <c r="F81" s="120"/>
      <c r="G81" s="120"/>
      <c r="H81" s="120"/>
      <c r="I81" s="120"/>
      <c r="J81" s="120"/>
      <c r="K81" s="120"/>
      <c r="L81" s="120"/>
      <c r="M81" s="120"/>
      <c r="N81" s="120"/>
      <c r="O81" s="121"/>
      <c r="P81" s="47"/>
    </row>
    <row r="82" spans="2:16" ht="12.75" customHeight="1">
      <c r="B82" s="26"/>
      <c r="C82" s="516" t="s">
        <v>89</v>
      </c>
      <c r="D82" s="517"/>
      <c r="E82" s="517"/>
      <c r="F82" s="517"/>
      <c r="G82" s="517"/>
      <c r="H82" s="517"/>
      <c r="I82" s="517"/>
      <c r="J82" s="517"/>
      <c r="K82" s="517"/>
      <c r="L82" s="517"/>
      <c r="M82" s="517"/>
      <c r="N82" s="517"/>
      <c r="O82" s="518"/>
      <c r="P82" s="48"/>
    </row>
    <row r="83" spans="2:16" ht="24" customHeight="1">
      <c r="B83" s="26"/>
      <c r="C83" s="516"/>
      <c r="D83" s="517"/>
      <c r="E83" s="517"/>
      <c r="F83" s="517"/>
      <c r="G83" s="517"/>
      <c r="H83" s="517"/>
      <c r="I83" s="517"/>
      <c r="J83" s="517"/>
      <c r="K83" s="517"/>
      <c r="L83" s="517"/>
      <c r="M83" s="517"/>
      <c r="N83" s="517"/>
      <c r="O83" s="518"/>
      <c r="P83" s="48"/>
    </row>
    <row r="84" spans="2:16" ht="12.9" customHeight="1">
      <c r="B84" s="26"/>
      <c r="C84" s="516" t="s">
        <v>90</v>
      </c>
      <c r="D84" s="517"/>
      <c r="E84" s="517"/>
      <c r="F84" s="517"/>
      <c r="G84" s="517"/>
      <c r="H84" s="517"/>
      <c r="I84" s="517"/>
      <c r="J84" s="517"/>
      <c r="K84" s="517"/>
      <c r="L84" s="517"/>
      <c r="M84" s="517"/>
      <c r="N84" s="517"/>
      <c r="O84" s="518"/>
      <c r="P84" s="48"/>
    </row>
    <row r="85" spans="2:16" ht="32.25" customHeight="1">
      <c r="B85" s="26"/>
      <c r="C85" s="516"/>
      <c r="D85" s="517"/>
      <c r="E85" s="517"/>
      <c r="F85" s="517"/>
      <c r="G85" s="517"/>
      <c r="H85" s="517"/>
      <c r="I85" s="517"/>
      <c r="J85" s="517"/>
      <c r="K85" s="517"/>
      <c r="L85" s="517"/>
      <c r="M85" s="517"/>
      <c r="N85" s="517"/>
      <c r="O85" s="518"/>
      <c r="P85" s="48"/>
    </row>
    <row r="86" spans="2:16" ht="14.4">
      <c r="B86" s="26"/>
      <c r="C86" s="62"/>
      <c r="D86" s="120"/>
      <c r="E86" s="120"/>
      <c r="F86" s="120"/>
      <c r="G86" s="120"/>
      <c r="H86" s="120"/>
      <c r="I86" s="120"/>
      <c r="J86" s="120"/>
      <c r="K86" s="120"/>
      <c r="L86" s="120"/>
      <c r="M86" s="120"/>
      <c r="N86" s="120"/>
      <c r="O86" s="121"/>
      <c r="P86" s="47"/>
    </row>
    <row r="87" spans="2:16" ht="14.4">
      <c r="B87" s="26"/>
      <c r="C87" s="76"/>
      <c r="D87" s="53"/>
      <c r="E87" s="53"/>
      <c r="F87" s="53"/>
      <c r="G87" s="53"/>
      <c r="H87" s="119" t="s">
        <v>82</v>
      </c>
      <c r="I87" s="53"/>
      <c r="J87" s="53"/>
      <c r="K87" s="53"/>
      <c r="L87" s="53"/>
      <c r="M87" s="53"/>
      <c r="N87" s="53"/>
      <c r="O87" s="77"/>
      <c r="P87" s="27"/>
    </row>
    <row r="88" spans="2:16" ht="14.4">
      <c r="B88" s="26"/>
      <c r="C88" s="76"/>
      <c r="D88" s="53"/>
      <c r="E88" s="53"/>
      <c r="F88" s="53"/>
      <c r="G88" s="53"/>
      <c r="H88" s="53" t="s">
        <v>83</v>
      </c>
      <c r="I88" s="86"/>
      <c r="J88" s="86"/>
      <c r="K88" s="86"/>
      <c r="L88" s="53"/>
      <c r="M88" s="53"/>
      <c r="N88" s="53"/>
      <c r="O88" s="77"/>
      <c r="P88" s="27"/>
    </row>
    <row r="89" spans="2:16" ht="14.4">
      <c r="B89" s="26"/>
      <c r="C89" s="76"/>
      <c r="D89" s="53"/>
      <c r="E89" s="53"/>
      <c r="F89" s="53"/>
      <c r="G89" s="53"/>
      <c r="H89" s="53" t="s">
        <v>91</v>
      </c>
      <c r="I89" s="126"/>
      <c r="J89" s="126"/>
      <c r="K89" s="126"/>
      <c r="L89" s="53"/>
      <c r="M89" s="53"/>
      <c r="N89" s="53"/>
      <c r="O89" s="77"/>
      <c r="P89" s="27"/>
    </row>
    <row r="90" spans="2:16" ht="14.4">
      <c r="B90" s="26"/>
      <c r="C90" s="127"/>
      <c r="D90" s="120"/>
      <c r="E90" s="120"/>
      <c r="F90" s="120"/>
      <c r="G90" s="120"/>
      <c r="H90" s="53" t="s">
        <v>85</v>
      </c>
      <c r="I90" s="53"/>
      <c r="J90" s="53"/>
      <c r="K90" s="53"/>
      <c r="L90" s="120"/>
      <c r="M90" s="120"/>
      <c r="N90" s="120"/>
      <c r="O90" s="121"/>
      <c r="P90" s="47"/>
    </row>
    <row r="91" spans="2:16" ht="17.25" customHeight="1">
      <c r="B91" s="26"/>
      <c r="C91" s="127"/>
      <c r="D91" s="126"/>
      <c r="E91" s="126"/>
      <c r="F91" s="53"/>
      <c r="G91" s="53"/>
      <c r="H91" s="53"/>
      <c r="I91" s="53"/>
      <c r="J91" s="53"/>
      <c r="K91" s="508"/>
      <c r="L91" s="508"/>
      <c r="M91" s="508"/>
      <c r="N91" s="508"/>
      <c r="O91" s="509"/>
      <c r="P91" s="49"/>
    </row>
    <row r="92" spans="2:16" ht="18.75" customHeight="1" thickBot="1">
      <c r="B92" s="26"/>
      <c r="C92" s="512"/>
      <c r="D92" s="513"/>
      <c r="E92" s="513"/>
      <c r="F92" s="99"/>
      <c r="G92" s="99"/>
      <c r="H92" s="99"/>
      <c r="I92" s="99"/>
      <c r="J92" s="99"/>
      <c r="K92" s="510"/>
      <c r="L92" s="510"/>
      <c r="M92" s="510"/>
      <c r="N92" s="510"/>
      <c r="O92" s="511"/>
      <c r="P92" s="49"/>
    </row>
    <row r="93" spans="2:16" ht="14.4" thickBot="1">
      <c r="B93" s="50"/>
      <c r="C93" s="51"/>
      <c r="D93" s="51"/>
      <c r="E93" s="51"/>
      <c r="F93" s="51"/>
      <c r="G93" s="51"/>
      <c r="H93" s="51"/>
      <c r="I93" s="51"/>
      <c r="J93" s="51"/>
      <c r="K93" s="51"/>
      <c r="L93" s="51"/>
      <c r="M93" s="51"/>
      <c r="N93" s="51"/>
      <c r="O93" s="51"/>
      <c r="P93" s="52"/>
    </row>
    <row r="94" spans="2:16" ht="14.4" thickTop="1"/>
  </sheetData>
  <mergeCells count="78">
    <mergeCell ref="C3:F3"/>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M38:N38"/>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25:N25"/>
    <mergeCell ref="C29:G29"/>
    <mergeCell ref="H29:I29"/>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s>
</ds:datastoreItem>
</file>

<file path=customXml/itemProps2.xml><?xml version="1.0" encoding="utf-8"?>
<ds:datastoreItem xmlns:ds="http://schemas.openxmlformats.org/officeDocument/2006/customXml" ds:itemID="{CC201DDD-042F-4995-8B74-FAA253F59DE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 (Proponente</vt:lpstr>
      <vt:lpstr>INDICAR CÓDIGO DEL ITEM DE PAGO</vt:lpstr>
      <vt:lpstr>_GoBack</vt:lpstr>
      <vt:lpstr>'INDICAR CÓDIGO DEL ITEM DE PAGO'!Área_de_impresión</vt:lpstr>
      <vt:lpstr>'PRESUPUESTO OFICIAL (Entidad)'!Área_de_impresión</vt:lpstr>
      <vt:lpstr>'PROPUESTA ECONOMICA (Proponente'!Área_de_impresión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NATHALY ALVAREZ COHEN</cp:lastModifiedBy>
  <cp:revision/>
  <dcterms:created xsi:type="dcterms:W3CDTF">2006-06-27T16:47:25Z</dcterms:created>
  <dcterms:modified xsi:type="dcterms:W3CDTF">2026-09-10T04:26:12Z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