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microsoft.com/office/2011/relationships/webextensiontaskpanes" Target="xl/webextensions/taskpanes.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autoCompressPictures="0" defaultThemeVersion="124226"/>
  <mc:AlternateContent xmlns:mc="http://schemas.openxmlformats.org/markup-compatibility/2006">
    <mc:Choice Requires="x15">
      <x15ac:absPath xmlns:x15ac="http://schemas.microsoft.com/office/spreadsheetml/2010/11/ac" url="https://fiscaliagovco-my.sharepoint.com/personal/anac_menesesb_fiscalia_gov_co/Documents/Documentos/2026/13. Concurso de meritos/1. Iterventoria lan/3. Pre pliegos/"/>
    </mc:Choice>
  </mc:AlternateContent>
  <xr:revisionPtr revIDLastSave="0" documentId="8_{91864530-B47D-4FB8-A54B-6BC3A3374256}" xr6:coauthVersionLast="47" xr6:coauthVersionMax="47" xr10:uidLastSave="{00000000-0000-0000-0000-000000000000}"/>
  <bookViews>
    <workbookView xWindow="-28920" yWindow="-120" windowWidth="29040" windowHeight="15720" xr2:uid="{00000000-000D-0000-FFFF-FFFF00000000}"/>
  </bookViews>
  <sheets>
    <sheet name="Matriz riesgos" sheetId="17" r:id="rId1"/>
    <sheet name="TABLAS VALORACIÓN" sheetId="18"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riesgos'!$A:$F,'Matriz riesgos'!$2:$5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23" i="17" l="1"/>
  <c r="S23" i="17"/>
  <c r="V23" i="17" s="1"/>
  <c r="W23" i="17" s="1"/>
  <c r="M23" i="17"/>
  <c r="N23" i="17" s="1"/>
  <c r="L23" i="17"/>
  <c r="J23" i="17"/>
  <c r="U6" i="17" l="1"/>
  <c r="U7" i="17"/>
  <c r="U8" i="17"/>
  <c r="U9" i="17"/>
  <c r="U10" i="17"/>
  <c r="U11" i="17"/>
  <c r="U12" i="17"/>
  <c r="U13" i="17"/>
  <c r="U14" i="17"/>
  <c r="U15" i="17"/>
  <c r="U16" i="17"/>
  <c r="U17" i="17"/>
  <c r="U18" i="17"/>
  <c r="U19" i="17"/>
  <c r="U20" i="17"/>
  <c r="U21" i="17"/>
  <c r="U22" i="17"/>
  <c r="S6" i="17"/>
  <c r="S7" i="17"/>
  <c r="S8" i="17"/>
  <c r="S9" i="17"/>
  <c r="S10" i="17"/>
  <c r="S11" i="17"/>
  <c r="S12" i="17"/>
  <c r="S13" i="17"/>
  <c r="S14" i="17"/>
  <c r="S15" i="17"/>
  <c r="S16" i="17"/>
  <c r="S17" i="17"/>
  <c r="S18" i="17"/>
  <c r="S19" i="17"/>
  <c r="S20" i="17"/>
  <c r="S21" i="17"/>
  <c r="S22" i="17"/>
  <c r="L6" i="17"/>
  <c r="L7" i="17"/>
  <c r="L8" i="17"/>
  <c r="L9" i="17"/>
  <c r="L10" i="17"/>
  <c r="L11" i="17"/>
  <c r="L12" i="17"/>
  <c r="L13" i="17"/>
  <c r="L14" i="17"/>
  <c r="L15" i="17"/>
  <c r="L16" i="17"/>
  <c r="L17" i="17"/>
  <c r="L18" i="17"/>
  <c r="L19" i="17"/>
  <c r="L20" i="17"/>
  <c r="L21" i="17"/>
  <c r="L22" i="17"/>
  <c r="J6" i="17"/>
  <c r="J7" i="17"/>
  <c r="J8" i="17"/>
  <c r="J9" i="17"/>
  <c r="J10" i="17"/>
  <c r="J11" i="17"/>
  <c r="J12" i="17"/>
  <c r="J13" i="17"/>
  <c r="J14" i="17"/>
  <c r="J15" i="17"/>
  <c r="J16" i="17"/>
  <c r="J17" i="17"/>
  <c r="J18" i="17"/>
  <c r="J19" i="17"/>
  <c r="J20" i="17"/>
  <c r="J21" i="17"/>
  <c r="J22" i="17"/>
  <c r="V22" i="17"/>
  <c r="W22" i="17" s="1"/>
  <c r="V21" i="17"/>
  <c r="W21" i="17" s="1"/>
  <c r="V20" i="17"/>
  <c r="W20" i="17" s="1"/>
  <c r="V19" i="17"/>
  <c r="W19" i="17" s="1"/>
  <c r="V18" i="17"/>
  <c r="W18" i="17" s="1"/>
  <c r="V17" i="17"/>
  <c r="W17" i="17" s="1"/>
  <c r="V16" i="17"/>
  <c r="W16" i="17" s="1"/>
  <c r="V15" i="17"/>
  <c r="W15" i="17" s="1"/>
  <c r="V14" i="17"/>
  <c r="W14" i="17" s="1"/>
  <c r="V13" i="17"/>
  <c r="W13" i="17" s="1"/>
  <c r="V12" i="17"/>
  <c r="W12" i="17" s="1"/>
  <c r="V11" i="17"/>
  <c r="W11" i="17" s="1"/>
  <c r="V10" i="17"/>
  <c r="W10" i="17" s="1"/>
  <c r="W9" i="17"/>
  <c r="V9" i="17"/>
  <c r="V8" i="17"/>
  <c r="W8" i="17" s="1"/>
  <c r="V7" i="17"/>
  <c r="W7" i="17" s="1"/>
  <c r="M22" i="17"/>
  <c r="N22" i="17" s="1"/>
  <c r="M21" i="17"/>
  <c r="N21" i="17" s="1"/>
  <c r="M20" i="17"/>
  <c r="N20" i="17" s="1"/>
  <c r="M19" i="17"/>
  <c r="N19" i="17" s="1"/>
  <c r="M18" i="17"/>
  <c r="N18" i="17" s="1"/>
  <c r="M17" i="17"/>
  <c r="N17" i="17" s="1"/>
  <c r="M16" i="17"/>
  <c r="N16" i="17" s="1"/>
  <c r="M15" i="17"/>
  <c r="N15" i="17" s="1"/>
  <c r="M14" i="17"/>
  <c r="N14" i="17" s="1"/>
  <c r="M13" i="17"/>
  <c r="N13" i="17" s="1"/>
  <c r="M12" i="17"/>
  <c r="N12" i="17" s="1"/>
  <c r="M11" i="17"/>
  <c r="N11" i="17" s="1"/>
  <c r="M10" i="17"/>
  <c r="N10" i="17" s="1"/>
  <c r="M9" i="17"/>
  <c r="N9" i="17" s="1"/>
  <c r="M8" i="17"/>
  <c r="N8" i="17" s="1"/>
  <c r="M7" i="17"/>
  <c r="N7" i="17" s="1"/>
  <c r="V6" i="17"/>
  <c r="W6" i="17" s="1"/>
  <c r="M6" i="17"/>
  <c r="N6" i="17" s="1"/>
</calcChain>
</file>

<file path=xl/sharedStrings.xml><?xml version="1.0" encoding="utf-8"?>
<sst xmlns="http://schemas.openxmlformats.org/spreadsheetml/2006/main" count="423" uniqueCount="256">
  <si>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</si>
  <si>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</si>
  <si>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</si>
  <si>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</si>
  <si>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</si>
  <si>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</si>
  <si>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</si>
  <si>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</si>
  <si>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Etapa</t>
  </si>
  <si>
    <t>TIPO</t>
  </si>
  <si>
    <t>DESCRIPCIÓN</t>
  </si>
  <si>
    <t>CONSECUENCIA</t>
  </si>
  <si>
    <t>PROBABILIDAD</t>
  </si>
  <si>
    <t>IMPACTO</t>
  </si>
  <si>
    <t>VALORACION - CATEGORIA</t>
  </si>
  <si>
    <t>ASIGNACION</t>
  </si>
  <si>
    <t>TRATAMIENTO - (CONTROLES A SER IMPLEMENTADOS)</t>
  </si>
  <si>
    <t>MANEJO DEL RIESGO</t>
  </si>
  <si>
    <t>MONITOREO</t>
  </si>
  <si>
    <t>Calif.  (1- 5)</t>
  </si>
  <si>
    <t>Nivel  Probab.</t>
  </si>
  <si>
    <t>Nivel Impacto</t>
  </si>
  <si>
    <t>Calif</t>
  </si>
  <si>
    <t>Nivel Riesgo</t>
  </si>
  <si>
    <t>FGN</t>
  </si>
  <si>
    <t xml:space="preserve">Contrat. </t>
  </si>
  <si>
    <t>Nivel de probabilidad</t>
  </si>
  <si>
    <t>Nivel de Impacto</t>
  </si>
  <si>
    <t>Afecta la ejecución del contrato?</t>
  </si>
  <si>
    <t>Persona responsable del tratamiento</t>
  </si>
  <si>
    <t>Fecha estimada inicio tratamiento</t>
  </si>
  <si>
    <t>Fecha estimada terminación tratamiento</t>
  </si>
  <si>
    <t>¿Cómo se realiza el monitoreo?</t>
  </si>
  <si>
    <t>Periodicidad - ¿Cuándo?</t>
  </si>
  <si>
    <t>General</t>
  </si>
  <si>
    <t>Interno</t>
  </si>
  <si>
    <t xml:space="preserve">Selección - Contratación </t>
  </si>
  <si>
    <t>Operacionales</t>
  </si>
  <si>
    <t xml:space="preserve">Que el día del cierre no se presenten proponentes al proceso </t>
  </si>
  <si>
    <t>Se declara desierto el proceso de contratación.
Reprocesos Administrativos</t>
  </si>
  <si>
    <t>Sí</t>
  </si>
  <si>
    <t>Entidad</t>
  </si>
  <si>
    <t>Desde la publicación de manifestación de la necesidad</t>
  </si>
  <si>
    <t>Cierre de la presentación de ofertas</t>
  </si>
  <si>
    <t xml:space="preserve">Atención y respuesta a las observaciones - generación de adendas si se requiere. </t>
  </si>
  <si>
    <t>Permanente</t>
  </si>
  <si>
    <t>Selección - Contratación - Ejecución</t>
  </si>
  <si>
    <t xml:space="preserve">Conductas relacionadas con posibles actos de corrupción del proponente o contratista. </t>
  </si>
  <si>
    <t xml:space="preserve">Afectación al proceso de selección o en la ejecución contractual o poscontractual.
Sanciones penales 
Afectación de la imagen de la Entidad. </t>
  </si>
  <si>
    <t>Contratista
Supervisor del contrato por parte de la Entidad</t>
  </si>
  <si>
    <t xml:space="preserve"> Presentación de la Oferta. </t>
  </si>
  <si>
    <t>Entidad: Una vez Firmado el compromiso
Contratista: terminación del contrato</t>
  </si>
  <si>
    <t>Informe supervisión del contrato</t>
  </si>
  <si>
    <t xml:space="preserve">Entidad: Una sola vez
Contratista: permanente. </t>
  </si>
  <si>
    <t>Específico</t>
  </si>
  <si>
    <t>Externo</t>
  </si>
  <si>
    <t>Contratación - Ejecución</t>
  </si>
  <si>
    <t>Económicos</t>
  </si>
  <si>
    <t>Contratista
Entidad</t>
  </si>
  <si>
    <t>Presentación de la oferta</t>
  </si>
  <si>
    <t>Terminación de ejecución del contrato</t>
  </si>
  <si>
    <t>Informes de supervisión del contrato</t>
  </si>
  <si>
    <t xml:space="preserve">Contratación   </t>
  </si>
  <si>
    <t>Tanto el contratista como la Entidad deben cumplir con las fechas establecidas en el proceso para la etapa de suscripción y perfeccionamiento del contrato.</t>
  </si>
  <si>
    <t>Contratista
Entidad</t>
  </si>
  <si>
    <t>Con la etapa precontractual</t>
  </si>
  <si>
    <t>Con el Perfeccionamiento del Contrato.</t>
  </si>
  <si>
    <t>Cumplimiento del cronograma</t>
  </si>
  <si>
    <t xml:space="preserve">Regulatorios </t>
  </si>
  <si>
    <t>Cambios en las tarifas, tributos, mercados regulados, expedición de nuevas normas, entre otros, que afecten la ejecución del contrato</t>
  </si>
  <si>
    <t>Ejecución</t>
  </si>
  <si>
    <t>Tecnológico</t>
  </si>
  <si>
    <t>Contratista</t>
  </si>
  <si>
    <t>Inicio de la ejecución del contrato</t>
  </si>
  <si>
    <t>Terminación del contrato</t>
  </si>
  <si>
    <t>A través de actividades de seguimiento y control reportadas al supervisor del contrato</t>
  </si>
  <si>
    <t>Efectos desfavorables derivados de la eventual iliquidez o declaración de la insolvencia del contratista que afecten el normal desarrollo del contrato</t>
  </si>
  <si>
    <t xml:space="preserve">Afectación del desarrollo del Proceso de contratación
Suspensión o cesión del contrato
Reprocesos Administrativos
</t>
  </si>
  <si>
    <t xml:space="preserve">Adelantar procesos estrictos de evaluación de su capacidad financiera y organizacional aportada.
En caso de presentarse la iliquidez se debe realizar una análisis de la situación y tomar las medidas a que haya lugar </t>
  </si>
  <si>
    <t>Del inicio del proceso de selección</t>
  </si>
  <si>
    <t xml:space="preserve">Documentos aportados y reporte del análisis realizado. </t>
  </si>
  <si>
    <t>Contratista: Permanente
Entidad: En caso de presentarse la eventualidad</t>
  </si>
  <si>
    <t>Sociales / Políticos</t>
  </si>
  <si>
    <t>Análisis de la situación por parte del contratista y la entidad  y tomar las medidas a que haya lugar</t>
  </si>
  <si>
    <t>Inicio de ejecución del contrato</t>
  </si>
  <si>
    <t>Informe de supervisión del contrato con el registro del análisis realizado</t>
  </si>
  <si>
    <t>Cuando se requiera</t>
  </si>
  <si>
    <t>Regulatorios</t>
  </si>
  <si>
    <t>Adelantar estudios previos y trámites de vigencias futuras con máxima anticipación. Consultar con Hacienda y Planeación Nacional los plazos límite. Evaluar mecanismos jurídicos alternativos (adiciones, prórrogas, contratos interadministrativos) para asegurar continuidad del servicio.</t>
  </si>
  <si>
    <t xml:space="preserve">Verificación de estudios previos y trámites de vigencias futuras </t>
  </si>
  <si>
    <t>No</t>
  </si>
  <si>
    <t>Operacional</t>
  </si>
  <si>
    <t>El Contratista debe implementar protocolos, adoptar estrategias de seguridad y privacidad de la información que definan salvaguardias administrativas, técnicas y físicas adecuadas para proteger la seguridad de la información y los datos personales, así como tomar acciones para evitar el acceso o uso no autorizados de información o datos catalogados como clasificados o reservados.
El Contratista deberá contar con planes de contingencia, que permita el aseguramiento de los activos que hacen parte del Contrato perminiento volver a condiciones de operación en caso de fallas y contar con niveles de seguridad que salvaguarden la información y su confidencialidad de ser el caso. Y conocer los protocolos dispuestos por la entidad para tal fin.</t>
  </si>
  <si>
    <t>Hasta el plazo de liquidación del Contrato.</t>
  </si>
  <si>
    <t>El monitoreo se ejecutará mediante la verificación permanente de la Interventoría Integral y la Subdirección TIC de la FGN a través de la Plataforma de Observabilidad e ITSM institucional (único System of Record), evaluando en tiempo real la telemetría del SOC 24x7, la integridad de los registros con retención inmutable (WORM a 36 meses), los informes mensuales de vulnerabilidades y la validación periódica de las pruebas de conmutación automática y planes de contingencia</t>
  </si>
  <si>
    <t xml:space="preserve">Específico </t>
  </si>
  <si>
    <t>Mensual</t>
  </si>
  <si>
    <t>Exigir contractualmente que la medición de disponibilidad y de los ANS se realice sobre la plataforma de observabilidad e ITSM institucional como único repositorio oficial de registro.
Garantizar acceso de consulta en línea a la Entidad, con tableros de disponibilidad y desempeño, y retención íntegra de los registros durante la vigencia del contrato.
Conciliar mensualmente entre supervisor y Contratista los indicadores reportados antes de la aprobación del pago.</t>
  </si>
  <si>
    <t>Conciliación mensual de los indicadores de disponibilidad y ANS registrados en la plataforma de observabilidad e ITSM, como soporte del informe de supervisión y del pago.</t>
  </si>
  <si>
    <t>Semestral</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</si>
  <si>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</si>
  <si>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</si>
  <si>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</si>
  <si>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</si>
  <si>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</si>
  <si>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</si>
  <si>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</si>
  <si>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</si>
  <si>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</si>
  <si>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</si>
  <si>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</si>
  <si>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</si>
  <si>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</si>
  <si>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</si>
  <si>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</si>
  <si>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</si>
  <si>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</si>
  <si>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</si>
  <si>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</si>
  <si>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</si>
  <si>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</si>
  <si>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</si>
  <si>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</si>
  <si>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</si>
  <si>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</si>
  <si>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</si>
  <si>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</si>
  <si>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</si>
  <si>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</si>
  <si>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</si>
  <si>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</si>
  <si>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</si>
  <si>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</si>
  <si>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</si>
  <si>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</si>
  <si>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</si>
  <si>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</si>
  <si>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</si>
  <si>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</si>
  <si>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</si>
  <si>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</si>
  <si>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</si>
  <si>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</si>
  <si>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</si>
  <si>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</si>
  <si>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</si>
  <si>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</si>
  <si>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</si>
  <si>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</si>
  <si>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</si>
  <si>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</si>
  <si>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</si>
  <si>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</si>
  <si>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</si>
  <si>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</si>
  <si>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</si>
  <si>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</si>
  <si>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</si>
  <si>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</si>
  <si>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</si>
  <si>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</si>
  <si>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</si>
  <si>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</si>
  <si>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</si>
  <si>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</si>
  <si>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</si>
  <si>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</si>
  <si>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</si>
  <si>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</si>
  <si>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</si>
  <si>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</si>
  <si>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</si>
  <si>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</si>
  <si>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</si>
  <si>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</si>
  <si>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</si>
  <si>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</si>
  <si>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</si>
  <si>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</si>
  <si>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</si>
  <si>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</si>
  <si>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</si>
  <si>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</si>
  <si>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</si>
  <si>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</si>
  <si>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</si>
  <si>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</si>
  <si>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</si>
  <si>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</si>
  <si>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</si>
  <si>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</si>
  <si>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</si>
  <si>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</si>
  <si>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</si>
  <si>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</si>
  <si>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</si>
  <si>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</si>
  <si>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</si>
  <si>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Huelgas, paros, sabotaje o actos terroristas que impidan el desarrollo de las labores de interventoría o el acceso del equipo interventor a las sedes de la Entidad.</t>
  </si>
  <si>
    <t>Imposibilidad de realizar las verificaciones en sitio y las mesas de trabajo programadas.
Demora en la entrega de los informes de interventoría y en la certificación de los pagos al operador.</t>
  </si>
  <si>
    <t>Posibilidad de vacíos contractuales o interrupción de la interventoría por imposibilidad legal de comprometer vigencias futuras, dejando tramos del contrato vigilado sin vigilancia.</t>
  </si>
  <si>
    <t>Ejecución de tramos del contrato de telecomunicaciones sin vigilancia técnica, administrativa, financiera y jurídica, con pérdida de trazabilidad de los ANS.</t>
  </si>
  <si>
    <t>Acceso del equipo interventor a información reservada de la Entidad (expedientes, datos personales, configuraciones y telemetría de la red) con riesgo de alteración, pérdida o divulgación indebida.</t>
  </si>
  <si>
    <t>Sanciones económicas, disciplinarias y/o penales por el uso indebido de la información a la que accede la Interventoría en virtud del Contrato.
Afectación de la imagen institucional de la Entidad.</t>
  </si>
  <si>
    <t>Falta de acceso de la Interventoría, en modalidad de consulta, a la plataforma de observabilidad e ITSM institucional y a la telemetría del operador, o ausencia de registros con retención adecuada, que impide verificar de forma independiente la disponibilidad y los Acuerdos de Niveles de Servicio.</t>
  </si>
  <si>
    <t>Imposibilidad de que la Interventoría certifique el cumplimiento de los ANS y sustente descuentos o penalizaciones.
Detección tardía de fallas e incidentes del contrato vigilado.
Controversias entre la Entidad, la Interventoría y el operador por falta de evidencia técnica.</t>
  </si>
  <si>
    <t>Pérdida de independencia e imparcialidad de la Interventoría frente al operador vigilado, por conflicto de interés, inhabilidad o incompatibilidad sobreviniente, o por vínculos entre el equipo interventor y el contratista de telecomunicaciones.</t>
  </si>
  <si>
    <t>Certificaciones de cumplimiento y aprobaciones de pago sin objetividad.
Nulidad de actuaciones contractuales y responsabilidad fiscal y disciplinaria.
Afectación de la imagen de la Entidad.</t>
  </si>
  <si>
    <t>Exigir declaración de ausencia de inhabilidades, incompatibilidades y conflicto de interés del interventor y de cada integrante del equipo clave, con actualización ante cualquier hecho sobreviniente.
Prohibición contractual de vínculos económicos, laborales o societarios con el operador vigilado y sus subcontratistas.
Deber de declararse impedido y de sustituir al integrante afectado dentro del plazo definido.</t>
  </si>
  <si>
    <t>Contratista (Interventoría)
Supervisor del contrato por parte de la Entidad</t>
  </si>
  <si>
    <t>Liquidación del contrato</t>
  </si>
  <si>
    <t>Verificación de las declaraciones de ausencia de conflicto de interés y del registro de impedimentos en el expediente contractual.</t>
  </si>
  <si>
    <t>Aprobar un plan de interventoría con matriz de verificación de cada obligación y de cada ANS del contrato vigilado, con periodicidad definida de muestreo y de verificación en sitio.
Registrar en la plataforma de observabilidad e ITSM institucional todo hallazgo, requerimiento y seguimiento, como único repositorio oficial.
Condicionar la aprobación del pago mensual al operador a la conciliación previa de indicadores suscrita por la Interventoría.</t>
  </si>
  <si>
    <t>Revisión mensual por parte del supervisor de los informes de interventoría y de la trazabilidad de hallazgos y requerimientos registrados en la plataforma de observabilidad e ITSM.</t>
  </si>
  <si>
    <t>Rotación, no dedicación o falta de acreditación del personal clave de la Interventoría (perfiles y certificaciones en redes, ciberseguridad, observabilidad e ITSM) frente a lo ofertado.</t>
  </si>
  <si>
    <t>Menor calidad y oportunidad en la verificación técnica del contrato vigilado.
Pérdida de conocimiento y curva de aprendizaje recurrente.
Informes de interventoría sin soporte técnico suficiente.</t>
  </si>
  <si>
    <t>Acreditar los perfiles y certificaciones exigidos antes del inicio de la ejecución y mantener la dedicación mínima ofertada por cada integrante.
Toda sustitución debe ser aprobada previamente por el supervisor, con perfil igual o superior y acta de empalme.
Aplicar descuento o glosa proporcional cuando no se acredite la dedicación efectiva del equipo.</t>
  </si>
  <si>
    <t>Verificación mensual de hojas de vida, certificaciones vigentes y registros de dedicación del equipo clave reportados al supervisor.</t>
  </si>
  <si>
    <t>Desfase entre el plazo del contrato de interventoría y el del contrato de telecomunicaciones vigilado, por inicio tardío de la interventoría o por terminación anticipada frente a la liquidación del contrato vigilado.</t>
  </si>
  <si>
    <t>Periodos del contrato vigilado ejecutados sin interventoría.
Imposibilidad de suscribir el acta de liquidación con soporte técnico.
Reprocesos administrativos y necesidad de contratación adicional no prevista.</t>
  </si>
  <si>
    <t>Estructurar el plazo del contrato de interventoría de modo que cubra el plazo de ejecución del contrato vigilado más el término de liquidación.
Adelantar el proceso de selección de la interventoría con anticipación al inicio del contrato vigilado.
Prever contractualmente el trámite de prórroga de la interventoría cuando se prorrogue o suspenda el contrato vigilado.</t>
  </si>
  <si>
    <t>Liquidación del contrato vigilado</t>
  </si>
  <si>
    <t>Verificación del cruce de plazos entre el contrato de interventoría y el contrato vigilado en el expediente contractual.</t>
  </si>
  <si>
    <t>Imposibilidad de comparar el desempeño del operador contra la línea base.
Curva de aprendizaje prolongada y hallazgos no detectados en los primeros meses.
Controversias sobre el estado real del contrato al inicio de la interventoría.</t>
  </si>
  <si>
    <t>Suscribir acta de empalme con inventario documental, líneas base de ANS e históricos de disponibilidad entregados por la Entidad y por la supervisión o interventoría saliente.
Definir un periodo de alistamiento con plan de trabajo aprobado antes de la primera certificación de pago.
Consolidar la información histórica en la plataforma de observabilidad e ITSM institucional.</t>
  </si>
  <si>
    <t>Contratista (Interventoría)
Entidad</t>
  </si>
  <si>
    <t>Finalización del periodo de empalme</t>
  </si>
  <si>
    <t>Verificación del acta de empalme y del inventario documental recibido por la Interventoría.</t>
  </si>
  <si>
    <t>Al inicio del contrato</t>
  </si>
  <si>
    <t>Divergencias entre la Interventoría, el operador y la Entidad en la medición e interpretación de los Acuerdos de Niveles de Servicio, de las exclusiones aplicables y de los descuentos.</t>
  </si>
  <si>
    <t>Glosas y controversias en la aprobación de los pagos al operador.
Demoras en la certificación de cumplimiento y en el trámite de pagos.
Eventuales reclamaciones y litigios.</t>
  </si>
  <si>
    <t>Definir contractualmente la fórmula de cálculo de cada ANS, las exclusiones aplicables y la fuente única de datos (plataforma de observabilidad e ITSM institucional).
Realizar conciliación mensual de indicadores entre operador, Interventoría y supervisor antes de la aprobación del pago.
Establecer un mecanismo de solución de controversias técnicas con mesa de trabajo y plazos definidos.</t>
  </si>
  <si>
    <t>Revisión de las actas de conciliación mensual de indicadores y de los soportes de la medición de ANS.</t>
  </si>
  <si>
    <t>Prórroga, suspensión o adición del contrato de telecomunicaciones vigilado sin la correspondiente prórroga o adición del contrato de interventoría, o mayor permanencia del equipo interventor no prevista en la oferta.</t>
  </si>
  <si>
    <t>Desequilibrio económico del contrato de interventoría.
Mayor permanencia del equipo sin respaldo presupuestal.
Riesgo de desatención de la vigilancia durante el periodo adicionado.</t>
  </si>
  <si>
    <t>Prever contractualmente que toda prórroga o suspensión del contrato vigilado genere el trámite simultáneo de prórroga o adición del contrato de interventoría.
Mantener disponibilidad presupuestal para la mayor permanencia del equipo interventor.
Definir en la oferta el valor mensual por perfil, de modo que la mayor permanencia se liquide de forma objetiva.</t>
  </si>
  <si>
    <t>Entidad
Contratista (Interventoría)</t>
  </si>
  <si>
    <t>Seguimiento a las modificaciones contractuales del contrato vigilado y verificación de su reflejo en el contrato de interventoría.</t>
  </si>
  <si>
    <r>
      <t xml:space="preserve">MATRIZ PARA LA TIPIFICACIÓN, ESTIMACIÓN Y ASIGNACIÓN DE RIESGOS PREVISIBLES PARA
</t>
    </r>
    <r>
      <rPr>
        <b/>
        <sz val="14"/>
        <color rgb="FFFF0000"/>
        <rFont val="Arial"/>
        <family val="2"/>
      </rPr>
      <t>"CONTRATAR LA INTERVENTORIA PARA EL PROCESO CUYO OBJETO ES " PRESTAR LOS SERVICIOS DE TELECOMUNICACIONES DE RED CORPORATIVA WAN-LAN, SEGURIDAD INFORMÁTICA Y VIDEOCONFERENCIA PARA LA FISCALÍA GENERAL DE LA NACIÓN".</t>
    </r>
  </si>
  <si>
    <t>Realizar y revisar las observaciones frente  a las condiciones técnicas y la manifestación  de  la  necesidad  con  el fin  de  que  las  reglas  del proceso sean claras para todos los interesados
Revisar los factores que pudieron afectar la participación (por ejemplo, requisitos excesivamente restrictivos, presupuesto irreal, condiciones contractuales poco atractivas, o falta de claridad en el objeto del contrato) con el fin de corregir los posibles obstáculos antes de intentar nuevamente la contratación.</t>
  </si>
  <si>
    <t>Suspensión del contrato
Afectación en la ejecución del contrato
Que estos cambios normativos impliquen un mayor costo en la adquisición de los servicios.
Que la cantidad esperada de los bienes no se pueda adquirir</t>
  </si>
  <si>
    <t xml:space="preserve">Estar atentos a los cambios normativos que se puedan presentar y que afecten al sector e informar a las partes interesadas cuando se requiera y tomar las medidas a que haya lugar. </t>
  </si>
  <si>
    <t>No suscripción, perfeccionamiento, legalización oportuna del contrato o constitución de las garantías exigidas, así como cualquier situación de carácter procedimental o administrativo que afecte el cumplimiento del cronograma precontractual.</t>
  </si>
  <si>
    <t>Retrasos en el cronograma del proceso de selección, aplazamiento del inicio de la ejecución contractual y afectación de la oportunidad de la prestación de los servicios requeridos por la Entidad.</t>
  </si>
  <si>
    <t>Emisión de conceptos, informes, certificaciones o validaciones técnicas incorrectas, incompletas o inconsistentes por parte de la interventoría..</t>
  </si>
  <si>
    <t>Aprobación indebida de actividades, reprocesos, afectación del control contractual y posibles responsabilidades administrativas o fiscales.</t>
  </si>
  <si>
    <t>Aplicar mecanismos internos de revisión técnica, control de calidad documental y validación interdisciplinaria antes de emitir conceptos o certificaciones.</t>
  </si>
  <si>
    <t>Omisión total o parcial en las actividades de seguimiento, control y advertencia frente a incumplimientos del contrato principal.</t>
  </si>
  <si>
    <t>Materialización de incumplimientos sin detección oportuna, pagos improcedentes y afectación del control contractual.</t>
  </si>
  <si>
    <t>Recepción incompleta o inconsistente de información, históricos, inventarios y documentación del contrato objeto de vigilancia.</t>
  </si>
  <si>
    <t>Externo - Interno</t>
  </si>
  <si>
    <t xml:space="preserve">Confinamiento total o parcial decretado por el Gobierno Nacional o Local a causa  de cualquier tipo de pandemia que afecte la salud a los intervinientes en el proceso o al sector. </t>
  </si>
  <si>
    <t>Retraso a los plazos establecidos en el cronograma para la entrega de los bienes contratados
Afectación del servicio</t>
  </si>
  <si>
    <t>Análisis de la situación cuando se presente por parte del contratista y la entidad  y tomar las medidas a que haya lugar</t>
  </si>
  <si>
    <t>Informe de supervisión del contrato con el registro del analisis realizado</t>
  </si>
  <si>
    <r>
      <t xml:space="preserve">Por parte de la entidad: 
1. Hacer firmar el Anexo "Compromiso Anticorrupción"
El contratista: 
</t>
    </r>
    <r>
      <rPr>
        <sz val="10"/>
        <color rgb="FFFF0000"/>
        <rFont val="Arial"/>
        <family val="2"/>
      </rPr>
      <t>1. Garantizar el cumplimiento a lo establecido en el compromiso anticorrupción por los responsables al ejecutar los servicios contratados.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</si>
</sst>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0_);_(* \(#,##0.00\);_(* &quot;-&quot;??_);_(@_)"/>
    <numFmt numFmtId="165" formatCode="_(* #,##0_);_(* \(#,##0\);_(* &quot;-&quot;??_);_(@_)"/>
    <numFmt numFmtId="166" formatCode="_(* #,##0_);_(* \(#,##0\);_(* \-??_);_(@_)"/>
  </numFmts>
  <fonts count="17" x14ac:knownFonts="1">
    <font>
      <sz val="11"/>
      <color theme="1"/>
      <name val="Calibri"/>
      <family val="2"/>
      <scheme val="minor"/>
    </font>
    <font>
      <sz val="11"/>
      <color theme="1"/>
      <name val="Calibri"/>
      <family val="2"/>
      <scheme val="minor"/>
    </font>
    <font>
      <b/>
      <sz val="10"/>
      <name val="Arial"/>
      <family val="2"/>
    </font>
    <font>
      <sz val="10"/>
      <name val="Arial"/>
      <family val="2"/>
    </font>
    <font>
      <sz val="11"/>
      <color theme="0"/>
      <name val="Calibri"/>
      <family val="2"/>
      <scheme val="minor"/>
    </font>
    <font>
      <b/>
      <sz val="18"/>
      <name val="Arial"/>
      <family val="2"/>
    </font>
    <font>
      <b/>
      <sz val="14"/>
      <name val="Arial"/>
      <family val="2"/>
    </font>
    <font>
      <b/>
      <sz val="8"/>
      <name val="Arial"/>
      <family val="2"/>
    </font>
    <font>
      <b/>
      <sz val="11"/>
      <color rgb="FF00B0F0"/>
      <name val="Arial"/>
      <family val="2"/>
    </font>
    <font>
      <sz val="8"/>
      <name val="Arial"/>
      <family val="2"/>
    </font>
    <font>
      <sz val="8"/>
      <color theme="1"/>
      <name val="Arial"/>
      <family val="2"/>
    </font>
    <font>
      <sz val="10"/>
      <name val="Arial Narrow"/>
      <family val="2"/>
    </font>
    <font>
      <sz val="11"/>
      <name val="Arial Narrow"/>
      <family val="2"/>
    </font>
    <font>
      <b/>
      <sz val="14"/>
      <color rgb="FFFF0000"/>
      <name val="Arial"/>
      <family val="2"/>
    </font>
    <font>
      <sz val="10"/>
      <color rgb="FFFF0000"/>
      <name val="Arial"/>
      <family val="2"/>
    </font>
    <font>
      <b/>
      <sz val="10"/>
      <color rgb="FFFF0000"/>
      <name val="Arial"/>
      <family val="2"/>
    </font>
    <font>
      <sz val="10"/>
      <color theme="1"/>
      <name val="Arial"/>
      <family val="2"/>
    </font>
  </fonts>
  <fills count="1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0"/>
        <bgColor rgb="FFF2F2F2"/>
      </patternFill>
    </fill>
    <fill>
      <patternFill patternType="solid">
        <fgColor theme="4"/>
        <bgColor rgb="FF558ED5"/>
      </patternFill>
    </fill>
    <fill>
      <patternFill patternType="solid">
        <fgColor theme="0" tint="-4.9989318521683403E-2"/>
        <bgColor rgb="FFFFFFFF"/>
      </patternFill>
    </fill>
  </fills>
  <borders count="24">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4" fillId="4" borderId="0" applyNumberFormat="0" applyBorder="0" applyAlignment="0" applyProtection="0"/>
    <xf numFmtId="43" fontId="1" fillId="0" borderId="0" applyFont="0" applyFill="0" applyBorder="0" applyAlignment="0" applyProtection="0"/>
  </cellStyleXfs>
  <cellXfs count="153">
    <xf numFmtId="0" fontId="0" fillId="0" borderId="0" xfId="0"/>
    <xf numFmtId="0" fontId="3" fillId="0" borderId="0" xfId="0" applyFont="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7" fillId="2" borderId="1" xfId="0" applyFont="1" applyFill="1" applyBorder="1" applyAlignment="1">
      <alignment horizontal="justify" vertical="center"/>
    </xf>
    <xf numFmtId="0" fontId="7" fillId="2" borderId="1" xfId="0" applyFont="1" applyFill="1" applyBorder="1" applyAlignment="1">
      <alignment horizontal="left" vertical="center"/>
    </xf>
    <xf numFmtId="0" fontId="7" fillId="2" borderId="1" xfId="0" applyFont="1" applyFill="1" applyBorder="1" applyAlignment="1">
      <alignment horizontal="center" vertical="center"/>
    </xf>
    <xf numFmtId="0" fontId="8" fillId="0" borderId="0" xfId="0" applyFont="1"/>
    <xf numFmtId="0" fontId="9" fillId="0" borderId="0" xfId="0" applyFont="1"/>
    <xf numFmtId="0" fontId="10" fillId="0" borderId="0" xfId="0" applyFont="1"/>
    <xf numFmtId="0" fontId="10" fillId="6" borderId="1" xfId="0" applyFont="1" applyFill="1" applyBorder="1" applyAlignment="1">
      <alignment vertical="center"/>
    </xf>
    <xf numFmtId="0" fontId="10" fillId="6"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0" xfId="0" applyFont="1" applyAlignment="1">
      <alignment horizontal="center" vertical="center"/>
    </xf>
    <xf numFmtId="0" fontId="10" fillId="7" borderId="1" xfId="0" applyFont="1" applyFill="1" applyBorder="1" applyAlignment="1">
      <alignment horizontal="center" vertical="center"/>
    </xf>
    <xf numFmtId="0" fontId="10" fillId="0" borderId="0" xfId="0" applyFont="1" applyAlignment="1">
      <alignment horizontal="justify" vertical="center"/>
    </xf>
    <xf numFmtId="0" fontId="10" fillId="7" borderId="1" xfId="0" applyFont="1" applyFill="1" applyBorder="1" applyAlignment="1">
      <alignment horizontal="center" vertical="center" wrapText="1"/>
    </xf>
    <xf numFmtId="0" fontId="10" fillId="0" borderId="1" xfId="0" applyFont="1" applyBorder="1" applyAlignment="1">
      <alignment horizontal="justify" vertical="center"/>
    </xf>
    <xf numFmtId="0" fontId="10" fillId="8" borderId="1" xfId="0" applyFont="1" applyFill="1" applyBorder="1" applyAlignment="1">
      <alignment horizontal="center" vertical="center"/>
    </xf>
    <xf numFmtId="0" fontId="10" fillId="9" borderId="1" xfId="0" applyFont="1" applyFill="1" applyBorder="1" applyAlignment="1">
      <alignment horizontal="center" vertical="center"/>
    </xf>
    <xf numFmtId="0" fontId="10" fillId="10" borderId="1" xfId="0" applyFont="1" applyFill="1" applyBorder="1" applyAlignment="1">
      <alignment horizontal="center" vertical="center"/>
    </xf>
    <xf numFmtId="0" fontId="10" fillId="11" borderId="1" xfId="0" applyFont="1" applyFill="1" applyBorder="1" applyAlignment="1">
      <alignment horizontal="center" vertical="center"/>
    </xf>
    <xf numFmtId="0" fontId="10" fillId="0" borderId="0" xfId="0" applyFont="1" applyAlignment="1">
      <alignment wrapText="1"/>
    </xf>
    <xf numFmtId="0" fontId="9" fillId="0" borderId="0" xfId="0" applyFont="1" applyAlignment="1">
      <alignment horizontal="center" vertical="center"/>
    </xf>
    <xf numFmtId="0" fontId="11" fillId="3" borderId="0" xfId="0" applyFont="1" applyFill="1" applyAlignment="1">
      <alignment vertical="center"/>
    </xf>
    <xf numFmtId="0" fontId="12" fillId="3" borderId="0" xfId="0" applyFont="1" applyFill="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xf>
    <xf numFmtId="0" fontId="11" fillId="0" borderId="0" xfId="0" applyFont="1" applyAlignment="1">
      <alignment vertical="center"/>
    </xf>
    <xf numFmtId="0" fontId="12" fillId="0" borderId="0" xfId="0" applyFont="1" applyAlignment="1">
      <alignment vertical="center"/>
    </xf>
    <xf numFmtId="0" fontId="3" fillId="3" borderId="1" xfId="0" applyFont="1" applyFill="1" applyBorder="1" applyAlignment="1">
      <alignment horizontal="center" vertical="center"/>
    </xf>
    <xf numFmtId="0" fontId="3" fillId="0" borderId="1" xfId="0" applyFont="1" applyBorder="1" applyAlignment="1">
      <alignment horizontal="center" vertical="center"/>
    </xf>
    <xf numFmtId="0" fontId="2" fillId="3" borderId="1" xfId="0" applyFont="1" applyFill="1" applyBorder="1" applyAlignment="1">
      <alignment horizontal="center" vertical="center"/>
    </xf>
    <xf numFmtId="9" fontId="3" fillId="3" borderId="1" xfId="3" applyNumberFormat="1" applyFont="1" applyFill="1" applyBorder="1" applyAlignment="1">
      <alignment horizontal="center" vertical="center" textRotation="90" wrapText="1"/>
    </xf>
    <xf numFmtId="165" fontId="3" fillId="2" borderId="1" xfId="2" applyNumberFormat="1" applyFont="1" applyFill="1" applyBorder="1" applyAlignment="1">
      <alignment horizontal="left" vertical="center" wrapText="1"/>
    </xf>
    <xf numFmtId="9" fontId="3" fillId="2" borderId="1" xfId="1" applyFont="1" applyFill="1" applyBorder="1" applyAlignment="1">
      <alignment horizontal="center" vertical="center" textRotation="90" wrapText="1"/>
    </xf>
    <xf numFmtId="9" fontId="3" fillId="3" borderId="1" xfId="0" applyNumberFormat="1" applyFont="1" applyFill="1" applyBorder="1" applyAlignment="1">
      <alignment horizontal="center" vertical="center"/>
    </xf>
    <xf numFmtId="0" fontId="3" fillId="3" borderId="1" xfId="0" applyFont="1" applyFill="1" applyBorder="1" applyAlignment="1">
      <alignment horizontal="center" vertical="center" wrapText="1"/>
    </xf>
    <xf numFmtId="15" fontId="3" fillId="3" borderId="1" xfId="0" applyNumberFormat="1" applyFont="1" applyFill="1" applyBorder="1" applyAlignment="1">
      <alignment horizontal="center" vertical="center" wrapText="1"/>
    </xf>
    <xf numFmtId="0" fontId="3" fillId="3" borderId="1" xfId="0" applyFont="1" applyFill="1" applyBorder="1" applyAlignment="1">
      <alignment vertical="center" wrapText="1"/>
    </xf>
    <xf numFmtId="0" fontId="2" fillId="4" borderId="1" xfId="3" applyFont="1" applyBorder="1" applyAlignment="1">
      <alignment horizontal="center" vertical="center"/>
    </xf>
    <xf numFmtId="9" fontId="3" fillId="3" borderId="1" xfId="1" applyFont="1" applyFill="1" applyBorder="1" applyAlignment="1">
      <alignment horizontal="center" vertical="center" textRotation="90" wrapText="1"/>
    </xf>
    <xf numFmtId="0" fontId="3" fillId="3" borderId="1" xfId="0" applyFont="1" applyFill="1" applyBorder="1" applyAlignment="1">
      <alignment horizontal="justify" vertical="center" wrapText="1"/>
    </xf>
    <xf numFmtId="0" fontId="3" fillId="3" borderId="1" xfId="0" applyFont="1" applyFill="1" applyBorder="1" applyAlignment="1">
      <alignment horizontal="left" vertical="center" wrapText="1"/>
    </xf>
    <xf numFmtId="0" fontId="3" fillId="3" borderId="1" xfId="0" applyFont="1" applyFill="1" applyBorder="1" applyAlignment="1">
      <alignment horizontal="justify" vertical="center"/>
    </xf>
    <xf numFmtId="0" fontId="2" fillId="0" borderId="1" xfId="0" applyFont="1" applyBorder="1" applyAlignment="1">
      <alignment horizontal="center" vertical="center" textRotation="90" wrapText="1"/>
    </xf>
    <xf numFmtId="0" fontId="2" fillId="0" borderId="1" xfId="0" applyFont="1" applyBorder="1" applyAlignment="1">
      <alignment horizontal="justify" vertical="center" textRotation="90"/>
    </xf>
    <xf numFmtId="0" fontId="2" fillId="3" borderId="1" xfId="0" applyFont="1" applyFill="1" applyBorder="1" applyAlignment="1">
      <alignment horizontal="left" vertical="center" wrapText="1"/>
    </xf>
    <xf numFmtId="0" fontId="2" fillId="0" borderId="1" xfId="0" applyFont="1" applyBorder="1" applyAlignment="1">
      <alignment horizontal="center" vertical="center"/>
    </xf>
    <xf numFmtId="9" fontId="3" fillId="0" borderId="1" xfId="0" applyNumberFormat="1" applyFont="1" applyBorder="1" applyAlignment="1">
      <alignment horizontal="center" vertical="center" textRotation="90" wrapText="1"/>
    </xf>
    <xf numFmtId="166" fontId="3" fillId="0" borderId="1" xfId="0" applyNumberFormat="1" applyFont="1" applyBorder="1" applyAlignment="1">
      <alignment horizontal="left" vertical="center" wrapText="1"/>
    </xf>
    <xf numFmtId="9" fontId="3" fillId="0" borderId="1" xfId="0" applyNumberFormat="1" applyFont="1" applyBorder="1" applyAlignment="1">
      <alignment horizontal="center" vertical="center"/>
    </xf>
    <xf numFmtId="0" fontId="3" fillId="0" borderId="1" xfId="0" applyFont="1" applyBorder="1" applyAlignment="1">
      <alignment horizontal="center" vertical="center" wrapText="1"/>
    </xf>
    <xf numFmtId="15" fontId="3" fillId="0" borderId="1" xfId="0" applyNumberFormat="1" applyFont="1" applyBorder="1" applyAlignment="1">
      <alignment horizontal="center" vertical="center" wrapText="1"/>
    </xf>
    <xf numFmtId="0" fontId="2" fillId="12" borderId="1" xfId="0" applyFont="1" applyFill="1" applyBorder="1" applyAlignment="1">
      <alignment horizontal="center" vertical="center" textRotation="90" wrapText="1"/>
    </xf>
    <xf numFmtId="9" fontId="3" fillId="3" borderId="1" xfId="0" applyNumberFormat="1" applyFont="1" applyFill="1" applyBorder="1" applyAlignment="1">
      <alignment horizontal="center" vertical="center" wrapText="1"/>
    </xf>
    <xf numFmtId="0" fontId="2" fillId="12" borderId="1" xfId="0" applyFont="1" applyFill="1" applyBorder="1" applyAlignment="1">
      <alignment horizontal="center" vertical="center"/>
    </xf>
    <xf numFmtId="9" fontId="3" fillId="12" borderId="1" xfId="0" applyNumberFormat="1" applyFont="1" applyFill="1" applyBorder="1" applyAlignment="1">
      <alignment horizontal="center" vertical="center" textRotation="90" wrapText="1"/>
    </xf>
    <xf numFmtId="166" fontId="3" fillId="14" borderId="1" xfId="0" applyNumberFormat="1" applyFont="1" applyFill="1" applyBorder="1" applyAlignment="1">
      <alignment horizontal="left" vertical="center" wrapText="1"/>
    </xf>
    <xf numFmtId="9" fontId="3" fillId="14" borderId="1" xfId="0" applyNumberFormat="1" applyFont="1" applyFill="1" applyBorder="1" applyAlignment="1">
      <alignment horizontal="center" vertical="center" textRotation="90" wrapText="1"/>
    </xf>
    <xf numFmtId="0" fontId="3" fillId="12" borderId="1" xfId="0" applyFont="1" applyFill="1" applyBorder="1" applyAlignment="1">
      <alignment horizontal="center" vertical="center" wrapText="1"/>
    </xf>
    <xf numFmtId="0" fontId="2" fillId="13" borderId="1" xfId="0" applyFont="1" applyFill="1" applyBorder="1" applyAlignment="1">
      <alignment horizontal="center" vertical="center"/>
    </xf>
    <xf numFmtId="0" fontId="2" fillId="3" borderId="1" xfId="0" applyFont="1" applyFill="1" applyBorder="1" applyAlignment="1">
      <alignment horizontal="center" vertical="center" textRotation="90" wrapText="1"/>
    </xf>
    <xf numFmtId="0" fontId="2" fillId="3" borderId="1" xfId="0" applyFont="1" applyFill="1" applyBorder="1" applyAlignment="1">
      <alignment horizontal="justify" vertical="center" textRotation="90"/>
    </xf>
    <xf numFmtId="0" fontId="2" fillId="3" borderId="1" xfId="0" applyFont="1" applyFill="1" applyBorder="1" applyAlignment="1">
      <alignment horizontal="center" vertical="center" wrapText="1"/>
    </xf>
    <xf numFmtId="0" fontId="2" fillId="3" borderId="1" xfId="3" applyFont="1" applyFill="1" applyBorder="1" applyAlignment="1">
      <alignment horizontal="center" vertical="center"/>
    </xf>
    <xf numFmtId="0" fontId="3" fillId="0" borderId="1" xfId="0" applyFont="1" applyBorder="1" applyAlignment="1">
      <alignment horizontal="left" vertical="center" wrapText="1"/>
    </xf>
    <xf numFmtId="0" fontId="16" fillId="0" borderId="1" xfId="0" applyFont="1" applyBorder="1" applyAlignment="1">
      <alignment horizontal="center" vertical="center" textRotation="90" wrapText="1"/>
    </xf>
    <xf numFmtId="0" fontId="14" fillId="0" borderId="1" xfId="0" applyFont="1" applyBorder="1" applyAlignment="1">
      <alignment horizontal="left" vertical="center" wrapText="1"/>
    </xf>
    <xf numFmtId="0" fontId="15" fillId="0" borderId="1" xfId="0" applyFont="1" applyBorder="1" applyAlignment="1">
      <alignment horizontal="left" vertical="center" wrapText="1"/>
    </xf>
    <xf numFmtId="0" fontId="2" fillId="0" borderId="1" xfId="0" applyFont="1" applyBorder="1" applyAlignment="1">
      <alignment horizontal="left" vertical="center" wrapText="1"/>
    </xf>
    <xf numFmtId="0" fontId="15" fillId="3" borderId="1" xfId="0" applyFont="1" applyFill="1" applyBorder="1" applyAlignment="1">
      <alignment horizontal="left" vertical="center" wrapText="1"/>
    </xf>
    <xf numFmtId="9" fontId="14" fillId="0" borderId="1" xfId="0" applyNumberFormat="1" applyFont="1" applyBorder="1" applyAlignment="1">
      <alignment horizontal="center" vertical="center"/>
    </xf>
    <xf numFmtId="0" fontId="2" fillId="2" borderId="20" xfId="0" applyFont="1" applyFill="1" applyBorder="1" applyAlignment="1">
      <alignment horizontal="center" vertical="center" wrapText="1"/>
    </xf>
    <xf numFmtId="0" fontId="3" fillId="0" borderId="19" xfId="0" applyFont="1" applyBorder="1" applyAlignment="1">
      <alignment horizontal="center" vertical="center"/>
    </xf>
    <xf numFmtId="0" fontId="3" fillId="3" borderId="20" xfId="0" applyFont="1" applyFill="1" applyBorder="1" applyAlignment="1">
      <alignment vertical="center" wrapText="1"/>
    </xf>
    <xf numFmtId="0" fontId="3" fillId="3" borderId="19" xfId="0" applyFont="1" applyFill="1" applyBorder="1" applyAlignment="1">
      <alignment horizontal="center" vertical="center" wrapText="1"/>
    </xf>
    <xf numFmtId="0" fontId="3" fillId="3" borderId="20" xfId="0" applyFont="1" applyFill="1" applyBorder="1" applyAlignment="1">
      <alignment horizontal="left" vertical="center" wrapText="1"/>
    </xf>
    <xf numFmtId="15" fontId="3" fillId="3" borderId="20" xfId="0" applyNumberFormat="1" applyFont="1" applyFill="1" applyBorder="1" applyAlignment="1">
      <alignment horizontal="left" vertical="center" wrapText="1"/>
    </xf>
    <xf numFmtId="0" fontId="3" fillId="0" borderId="19" xfId="0" applyFont="1" applyBorder="1" applyAlignment="1">
      <alignment horizontal="center" vertical="center" wrapText="1"/>
    </xf>
    <xf numFmtId="15" fontId="3" fillId="0" borderId="20" xfId="0" applyNumberFormat="1" applyFont="1" applyBorder="1" applyAlignment="1">
      <alignment horizontal="left" vertical="center" wrapText="1"/>
    </xf>
    <xf numFmtId="0" fontId="3" fillId="3" borderId="20" xfId="0" applyFont="1" applyFill="1" applyBorder="1" applyAlignment="1">
      <alignment horizontal="justify" vertical="center" wrapText="1"/>
    </xf>
    <xf numFmtId="0" fontId="14" fillId="0" borderId="21" xfId="0" applyFont="1" applyBorder="1" applyAlignment="1">
      <alignment horizontal="center" vertical="center"/>
    </xf>
    <xf numFmtId="0" fontId="15" fillId="3" borderId="22" xfId="0" applyFont="1" applyFill="1" applyBorder="1" applyAlignment="1">
      <alignment horizontal="center" vertical="center" textRotation="90" wrapText="1"/>
    </xf>
    <xf numFmtId="0" fontId="15" fillId="3" borderId="22" xfId="0" applyFont="1" applyFill="1" applyBorder="1" applyAlignment="1">
      <alignment horizontal="justify" vertical="center" textRotation="90"/>
    </xf>
    <xf numFmtId="0" fontId="15" fillId="0" borderId="22" xfId="0" applyFont="1" applyBorder="1" applyAlignment="1">
      <alignment horizontal="left" vertical="center" wrapText="1"/>
    </xf>
    <xf numFmtId="0" fontId="2" fillId="3" borderId="22" xfId="3" applyFont="1" applyFill="1" applyBorder="1" applyAlignment="1">
      <alignment horizontal="center" vertical="center" wrapText="1"/>
    </xf>
    <xf numFmtId="9" fontId="3" fillId="3" borderId="22" xfId="3" applyNumberFormat="1" applyFont="1" applyFill="1" applyBorder="1" applyAlignment="1">
      <alignment horizontal="center" vertical="center" textRotation="90" wrapText="1"/>
    </xf>
    <xf numFmtId="0" fontId="2" fillId="3" borderId="22" xfId="0" applyFont="1" applyFill="1" applyBorder="1" applyAlignment="1">
      <alignment horizontal="center" vertical="center" wrapText="1"/>
    </xf>
    <xf numFmtId="165" fontId="3" fillId="2" borderId="22" xfId="2" applyNumberFormat="1" applyFont="1" applyFill="1" applyBorder="1" applyAlignment="1">
      <alignment horizontal="left" vertical="center" wrapText="1"/>
    </xf>
    <xf numFmtId="9" fontId="3" fillId="3" borderId="22" xfId="1" applyFont="1" applyFill="1" applyBorder="1" applyAlignment="1">
      <alignment horizontal="center" vertical="center" textRotation="90" wrapText="1"/>
    </xf>
    <xf numFmtId="9" fontId="14" fillId="3" borderId="22" xfId="0" applyNumberFormat="1" applyFont="1" applyFill="1" applyBorder="1" applyAlignment="1">
      <alignment horizontal="center" vertical="center"/>
    </xf>
    <xf numFmtId="9" fontId="3" fillId="2" borderId="22" xfId="1" applyFont="1" applyFill="1" applyBorder="1" applyAlignment="1">
      <alignment horizontal="center" vertical="center" textRotation="90" wrapText="1"/>
    </xf>
    <xf numFmtId="0" fontId="14" fillId="0" borderId="22" xfId="0" applyFont="1" applyBorder="1" applyAlignment="1">
      <alignment horizontal="center" vertical="center" wrapText="1"/>
    </xf>
    <xf numFmtId="15" fontId="14" fillId="3" borderId="22" xfId="0" applyNumberFormat="1" applyFont="1" applyFill="1" applyBorder="1" applyAlignment="1">
      <alignment horizontal="center" vertical="center" wrapText="1"/>
    </xf>
    <xf numFmtId="15" fontId="14" fillId="3" borderId="23" xfId="0" applyNumberFormat="1" applyFont="1" applyFill="1" applyBorder="1" applyAlignment="1">
      <alignment horizontal="center" vertical="center" wrapText="1"/>
    </xf>
    <xf numFmtId="0" fontId="14" fillId="3" borderId="1" xfId="0" applyFont="1" applyFill="1" applyBorder="1" applyAlignment="1">
      <alignment horizontal="left" vertical="center" wrapText="1"/>
    </xf>
    <xf numFmtId="0" fontId="14" fillId="0" borderId="22" xfId="0" applyFont="1" applyBorder="1" applyAlignment="1">
      <alignment horizontal="left" vertical="center" wrapText="1"/>
    </xf>
    <xf numFmtId="0" fontId="3" fillId="2" borderId="19" xfId="0" applyFont="1" applyFill="1" applyBorder="1" applyAlignment="1">
      <alignment horizontal="center" vertical="center"/>
    </xf>
    <xf numFmtId="0" fontId="6"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6" fillId="6" borderId="19" xfId="0" applyFont="1" applyFill="1" applyBorder="1" applyAlignment="1">
      <alignment horizontal="center" vertical="center"/>
    </xf>
    <xf numFmtId="0" fontId="6" fillId="6" borderId="1" xfId="0" applyFont="1" applyFill="1" applyBorder="1" applyAlignment="1">
      <alignment horizontal="center" vertical="center"/>
    </xf>
    <xf numFmtId="0" fontId="6" fillId="5" borderId="1" xfId="0" applyFont="1" applyFill="1" applyBorder="1" applyAlignment="1">
      <alignment horizontal="center" vertical="center" wrapText="1"/>
    </xf>
    <xf numFmtId="0" fontId="6" fillId="5" borderId="1" xfId="0" applyFont="1" applyFill="1" applyBorder="1" applyAlignment="1">
      <alignment horizontal="center" vertical="center"/>
    </xf>
    <xf numFmtId="0" fontId="6" fillId="5" borderId="20" xfId="0" applyFont="1" applyFill="1" applyBorder="1" applyAlignment="1">
      <alignment horizontal="center" vertical="center"/>
    </xf>
    <xf numFmtId="0" fontId="2" fillId="2" borderId="1" xfId="0" applyFont="1" applyFill="1" applyBorder="1" applyAlignment="1">
      <alignment horizontal="justify" vertical="center"/>
    </xf>
    <xf numFmtId="0" fontId="2" fillId="2" borderId="1" xfId="0" applyFont="1" applyFill="1" applyBorder="1" applyAlignment="1">
      <alignment horizontal="center" vertical="center"/>
    </xf>
    <xf numFmtId="0" fontId="2" fillId="2" borderId="20" xfId="0" applyFont="1" applyFill="1" applyBorder="1" applyAlignment="1">
      <alignment horizontal="center" vertical="center"/>
    </xf>
    <xf numFmtId="0" fontId="7" fillId="2" borderId="1" xfId="0" applyFont="1" applyFill="1" applyBorder="1" applyAlignment="1">
      <alignment horizontal="center" vertical="center" textRotation="255"/>
    </xf>
    <xf numFmtId="0" fontId="2" fillId="2" borderId="1" xfId="0" applyFont="1" applyFill="1" applyBorder="1" applyAlignment="1">
      <alignment horizontal="justify" vertical="center" wrapText="1"/>
    </xf>
    <xf numFmtId="0" fontId="2" fillId="2" borderId="1" xfId="0" applyFont="1" applyFill="1" applyBorder="1" applyAlignment="1">
      <alignment horizontal="center" vertical="center" textRotation="255"/>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0" fillId="7" borderId="1" xfId="0" applyFont="1" applyFill="1" applyBorder="1" applyAlignment="1">
      <alignment horizontal="center" vertical="center" textRotation="90"/>
    </xf>
    <xf numFmtId="0" fontId="10" fillId="7" borderId="1" xfId="0" applyFont="1" applyFill="1" applyBorder="1" applyAlignment="1">
      <alignment horizontal="center" vertical="center" wrapText="1"/>
    </xf>
    <xf numFmtId="0" fontId="10" fillId="7" borderId="1" xfId="0" applyFont="1" applyFill="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left" vertical="top" wrapText="1"/>
    </xf>
    <xf numFmtId="0" fontId="10" fillId="0" borderId="1" xfId="0" applyFont="1" applyBorder="1" applyAlignment="1">
      <alignment horizontal="left" vertical="top"/>
    </xf>
    <xf numFmtId="0" fontId="10" fillId="7" borderId="13" xfId="0" applyFont="1" applyFill="1" applyBorder="1" applyAlignment="1">
      <alignment horizontal="center" vertical="center"/>
    </xf>
    <xf numFmtId="0" fontId="10" fillId="7" borderId="15" xfId="0" applyFont="1" applyFill="1" applyBorder="1" applyAlignment="1">
      <alignment horizontal="center" vertical="center"/>
    </xf>
    <xf numFmtId="0" fontId="10" fillId="7" borderId="14" xfId="0" applyFont="1" applyFill="1" applyBorder="1" applyAlignment="1">
      <alignment horizontal="center" vertical="center"/>
    </xf>
    <xf numFmtId="0" fontId="10" fillId="0" borderId="13" xfId="0" applyFont="1" applyBorder="1" applyAlignment="1">
      <alignment horizontal="left" vertical="center" wrapText="1"/>
    </xf>
    <xf numFmtId="0" fontId="10" fillId="0" borderId="14" xfId="0" applyFont="1" applyBorder="1" applyAlignment="1">
      <alignment horizontal="left" vertical="center"/>
    </xf>
    <xf numFmtId="0" fontId="10" fillId="0" borderId="2"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wrapText="1"/>
    </xf>
    <xf numFmtId="0" fontId="10" fillId="0" borderId="9" xfId="0" applyFont="1" applyBorder="1" applyAlignment="1">
      <alignment horizontal="center" vertical="center" wrapText="1"/>
    </xf>
    <xf numFmtId="0" fontId="10" fillId="7" borderId="1" xfId="0" applyFont="1" applyFill="1" applyBorder="1" applyAlignment="1">
      <alignment horizontal="center"/>
    </xf>
    <xf numFmtId="0" fontId="10" fillId="0" borderId="13" xfId="0" applyFont="1" applyBorder="1" applyAlignment="1">
      <alignment horizontal="left" vertical="top" wrapText="1"/>
    </xf>
    <xf numFmtId="0" fontId="10" fillId="0" borderId="14" xfId="0" applyFont="1" applyBorder="1" applyAlignment="1">
      <alignment horizontal="left" vertical="top"/>
    </xf>
    <xf numFmtId="0" fontId="10" fillId="6" borderId="1" xfId="0" applyFont="1" applyFill="1" applyBorder="1" applyAlignment="1">
      <alignment horizontal="center" vertical="center" wrapText="1"/>
    </xf>
    <xf numFmtId="0" fontId="10" fillId="0" borderId="6" xfId="0" applyFont="1" applyBorder="1" applyAlignment="1">
      <alignment horizontal="center" vertical="center"/>
    </xf>
    <xf numFmtId="0" fontId="10" fillId="0" borderId="6" xfId="0" applyFont="1" applyBorder="1" applyAlignment="1">
      <alignment horizontal="center" vertical="center"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0" fillId="0" borderId="7"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0" fillId="0" borderId="10"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cellXfs>
  <cellStyles count="5">
    <cellStyle name="Énfasis1" xfId="3" builtinId="29"/>
    <cellStyle name="Millares" xfId="2" builtinId="3"/>
    <cellStyle name="Millares 2" xfId="4" xr:uid="{00000000-0005-0000-0000-000002000000}"/>
    <cellStyle name="Normal" xfId="0" builtinId="0"/>
    <cellStyle name="Porcentaje" xfId="1" builtinId="5"/>
  </cellStyles>
  <dxfs count="318">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79247413556324"/>
        </patternFill>
      </fill>
    </dxf>
    <dxf>
      <fill>
        <patternFill>
          <bgColor rgb="FF0070C0"/>
        </patternFill>
      </fill>
    </dxf>
    <dxf>
      <fill>
        <patternFill>
          <bgColor rgb="FF0070C0"/>
        </patternFill>
      </fill>
    </dxf>
    <dxf>
      <fill>
        <patternFill>
          <bgColor theme="3" tint="0.39979247413556324"/>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79247413556324"/>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79247413556324"/>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79247413556324"/>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79247413556324"/>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ill>
        <patternFill>
          <bgColor theme="3" tint="0.39994506668294322"/>
        </patternFill>
      </fill>
    </dxf>
    <dxf>
      <font>
        <color rgb="FF9C0006"/>
      </font>
      <fill>
        <patternFill>
          <bgColor rgb="FFFFC7CE"/>
        </patternFill>
      </fill>
    </dxf>
    <dxf>
      <fill>
        <patternFill>
          <bgColor rgb="FF0070C0"/>
        </patternFill>
      </fill>
    </dxf>
    <dxf>
      <font>
        <color rgb="FF006100"/>
      </font>
      <fill>
        <patternFill>
          <bgColor rgb="FFC6EFCE"/>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rgb="FF0070C0"/>
        </patternFill>
      </fill>
    </dxf>
    <dxf>
      <font>
        <color rgb="FF9C0006"/>
      </font>
      <fill>
        <patternFill>
          <bgColor rgb="FFFFC7CE"/>
        </patternFill>
      </fill>
    </dxf>
    <dxf>
      <fill>
        <patternFill>
          <bgColor theme="3" tint="0.39979247413556324"/>
        </patternFill>
      </fill>
    </dxf>
    <dxf>
      <fill>
        <patternFill>
          <bgColor theme="3" tint="0.39979247413556324"/>
        </patternFill>
      </fill>
    </dxf>
    <dxf>
      <fill>
        <patternFill>
          <bgColor rgb="FF0070C0"/>
        </patternFill>
      </fill>
    </dxf>
    <dxf>
      <fill>
        <patternFill>
          <bgColor rgb="FF0070C0"/>
        </patternFill>
      </fill>
    </dxf>
    <dxf>
      <fill>
        <patternFill>
          <bgColor theme="3" tint="0.39994506668294322"/>
        </patternFill>
      </fill>
    </dxf>
    <dxf>
      <fill>
        <patternFill>
          <bgColor theme="3" tint="0.39979247413556324"/>
        </patternFill>
      </fill>
    </dxf>
    <dxf>
      <fill>
        <patternFill>
          <bgColor rgb="FF0070C0"/>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ill>
        <patternFill>
          <bgColor theme="3" tint="0.39979247413556324"/>
        </patternFill>
      </fill>
    </dxf>
    <dxf>
      <font>
        <color rgb="FF9C0006"/>
      </font>
      <fill>
        <patternFill>
          <bgColor rgb="FFFFC7CE"/>
        </patternFill>
      </fill>
    </dxf>
    <dxf>
      <font>
        <color rgb="FF006100"/>
      </font>
      <fill>
        <patternFill>
          <bgColor rgb="FFC6EFCE"/>
        </patternFill>
      </fill>
    </dxf>
    <dxf>
      <font>
        <sz val="11"/>
        <color rgb="FF000000"/>
        <name val="Calibri"/>
        <charset val="1"/>
      </font>
    </dxf>
    <dxf>
      <fill>
        <patternFill>
          <bgColor theme="3" tint="0.39979247413556324"/>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ill>
        <patternFill>
          <bgColor theme="3" tint="0.39979247413556324"/>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ont>
        <color rgb="FF9C0006"/>
      </font>
      <fill>
        <patternFill>
          <bgColor rgb="FFFFC7CE"/>
        </patternFill>
      </fill>
    </dxf>
    <dxf>
      <fill>
        <patternFill>
          <bgColor rgb="FF0070C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theme="3" tint="0.59978026673177287"/>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79247413556324"/>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006100"/>
      </font>
      <fill>
        <patternFill>
          <bgColor rgb="FFC6EFCE"/>
        </patternFill>
      </fill>
    </dxf>
    <dxf>
      <fill>
        <patternFill>
          <bgColor theme="3" tint="0.39979247413556324"/>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theme="3" tint="0.39979247413556324"/>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177800</xdr:colOff>
      <xdr:row>11</xdr:row>
      <xdr:rowOff>0</xdr:rowOff>
    </xdr:from>
    <xdr:ext cx="184731" cy="264560"/>
    <xdr:sp macro="" textlink="">
      <xdr:nvSpPr>
        <xdr:cNvPr id="2" name="CuadroTexto 1">
          <a:extLst>
            <a:ext uri="{FF2B5EF4-FFF2-40B4-BE49-F238E27FC236}">
              <a16:creationId xmlns:a16="http://schemas.microsoft.com/office/drawing/2014/main" id="{F9103863-9843-41BD-9479-23A83122480E}"/>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 name="CuadroTexto 2">
          <a:extLst>
            <a:ext uri="{FF2B5EF4-FFF2-40B4-BE49-F238E27FC236}">
              <a16:creationId xmlns:a16="http://schemas.microsoft.com/office/drawing/2014/main" id="{B0396046-E925-48E0-828F-91C585F4CDBA}"/>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4" name="CuadroTexto 3">
          <a:extLst>
            <a:ext uri="{FF2B5EF4-FFF2-40B4-BE49-F238E27FC236}">
              <a16:creationId xmlns:a16="http://schemas.microsoft.com/office/drawing/2014/main" id="{A8FD016A-9651-4546-89F8-E5889CBB46CF}"/>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5" name="CuadroTexto 4">
          <a:extLst>
            <a:ext uri="{FF2B5EF4-FFF2-40B4-BE49-F238E27FC236}">
              <a16:creationId xmlns:a16="http://schemas.microsoft.com/office/drawing/2014/main" id="{E70BEEEB-48D3-466C-BAA9-C3336EA7CFE5}"/>
            </a:ext>
          </a:extLst>
        </xdr:cNvPr>
        <xdr:cNvSpPr txBox="1"/>
      </xdr:nvSpPr>
      <xdr:spPr>
        <a:xfrm>
          <a:off x="18913475" y="919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6" name="CuadroTexto 5">
          <a:extLst>
            <a:ext uri="{FF2B5EF4-FFF2-40B4-BE49-F238E27FC236}">
              <a16:creationId xmlns:a16="http://schemas.microsoft.com/office/drawing/2014/main" id="{2EDCCC32-8F0A-42D3-9DF0-6AB17D2977EA}"/>
            </a:ext>
          </a:extLst>
        </xdr:cNvPr>
        <xdr:cNvSpPr txBox="1"/>
      </xdr:nvSpPr>
      <xdr:spPr>
        <a:xfrm>
          <a:off x="18913475" y="5943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7" name="CuadroTexto 6">
          <a:extLst>
            <a:ext uri="{FF2B5EF4-FFF2-40B4-BE49-F238E27FC236}">
              <a16:creationId xmlns:a16="http://schemas.microsoft.com/office/drawing/2014/main" id="{5C9716CD-A5F1-4DC5-AD60-5D9EAAF1CEBF}"/>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8" name="CuadroTexto 7">
          <a:extLst>
            <a:ext uri="{FF2B5EF4-FFF2-40B4-BE49-F238E27FC236}">
              <a16:creationId xmlns:a16="http://schemas.microsoft.com/office/drawing/2014/main" id="{78BCEBCC-1755-446F-AAF3-ED11172A09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9" name="CuadroTexto 8">
          <a:extLst>
            <a:ext uri="{FF2B5EF4-FFF2-40B4-BE49-F238E27FC236}">
              <a16:creationId xmlns:a16="http://schemas.microsoft.com/office/drawing/2014/main" id="{B5C3AAFA-42E9-4178-8B51-005108B5711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0" name="CuadroTexto 9">
          <a:extLst>
            <a:ext uri="{FF2B5EF4-FFF2-40B4-BE49-F238E27FC236}">
              <a16:creationId xmlns:a16="http://schemas.microsoft.com/office/drawing/2014/main" id="{CA8847B3-35E2-4B94-8D89-6DF5D76BBEE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1" name="CuadroTexto 10">
          <a:extLst>
            <a:ext uri="{FF2B5EF4-FFF2-40B4-BE49-F238E27FC236}">
              <a16:creationId xmlns:a16="http://schemas.microsoft.com/office/drawing/2014/main" id="{0B93959F-C836-4D3F-85C0-DD14AA3CDA0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2" name="CuadroTexto 11">
          <a:extLst>
            <a:ext uri="{FF2B5EF4-FFF2-40B4-BE49-F238E27FC236}">
              <a16:creationId xmlns:a16="http://schemas.microsoft.com/office/drawing/2014/main" id="{FCB5E626-27F1-4D35-A8BC-42BD7FFA441D}"/>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3" name="CuadroTexto 12">
          <a:extLst>
            <a:ext uri="{FF2B5EF4-FFF2-40B4-BE49-F238E27FC236}">
              <a16:creationId xmlns:a16="http://schemas.microsoft.com/office/drawing/2014/main" id="{FC7D8CC4-D4F8-4775-9E3E-C27E4F67531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4" name="CuadroTexto 13">
          <a:extLst>
            <a:ext uri="{FF2B5EF4-FFF2-40B4-BE49-F238E27FC236}">
              <a16:creationId xmlns:a16="http://schemas.microsoft.com/office/drawing/2014/main" id="{84A1E480-9D35-44FF-85F0-84DE8720F0B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5" name="CuadroTexto 14">
          <a:extLst>
            <a:ext uri="{FF2B5EF4-FFF2-40B4-BE49-F238E27FC236}">
              <a16:creationId xmlns:a16="http://schemas.microsoft.com/office/drawing/2014/main" id="{1BD805A9-3E39-407B-AA47-B35FF3C8DA9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16" name="CuadroTexto 15">
          <a:extLst>
            <a:ext uri="{FF2B5EF4-FFF2-40B4-BE49-F238E27FC236}">
              <a16:creationId xmlns:a16="http://schemas.microsoft.com/office/drawing/2014/main" id="{7AAC7E81-A9D2-4B7D-A422-D65E2A2468AA}"/>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17" name="CuadroTexto 16">
          <a:extLst>
            <a:ext uri="{FF2B5EF4-FFF2-40B4-BE49-F238E27FC236}">
              <a16:creationId xmlns:a16="http://schemas.microsoft.com/office/drawing/2014/main" id="{18FE6FD7-D396-43E3-9E25-AF2DC2FF5B62}"/>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18" name="CuadroTexto 17">
          <a:extLst>
            <a:ext uri="{FF2B5EF4-FFF2-40B4-BE49-F238E27FC236}">
              <a16:creationId xmlns:a16="http://schemas.microsoft.com/office/drawing/2014/main" id="{E35DCC39-5B70-4BAF-A947-914E8C2D55FF}"/>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19" name="CuadroTexto 18">
          <a:extLst>
            <a:ext uri="{FF2B5EF4-FFF2-40B4-BE49-F238E27FC236}">
              <a16:creationId xmlns:a16="http://schemas.microsoft.com/office/drawing/2014/main" id="{DFE0E80B-1F76-439E-8B84-21B0F5D62B74}"/>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20" name="CuadroTexto 19">
          <a:extLst>
            <a:ext uri="{FF2B5EF4-FFF2-40B4-BE49-F238E27FC236}">
              <a16:creationId xmlns:a16="http://schemas.microsoft.com/office/drawing/2014/main" id="{3C0F1BC8-14E5-4F54-9B0F-593947766306}"/>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21" name="CuadroTexto 20">
          <a:extLst>
            <a:ext uri="{FF2B5EF4-FFF2-40B4-BE49-F238E27FC236}">
              <a16:creationId xmlns:a16="http://schemas.microsoft.com/office/drawing/2014/main" id="{508E3884-041F-4BCB-8374-6A54FC3A3A48}"/>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22" name="CuadroTexto 21">
          <a:extLst>
            <a:ext uri="{FF2B5EF4-FFF2-40B4-BE49-F238E27FC236}">
              <a16:creationId xmlns:a16="http://schemas.microsoft.com/office/drawing/2014/main" id="{1C82F1A4-5570-4FB5-8830-BC3FC437DD72}"/>
            </a:ext>
          </a:extLst>
        </xdr:cNvPr>
        <xdr:cNvSpPr txBox="1"/>
      </xdr:nvSpPr>
      <xdr:spPr>
        <a:xfrm>
          <a:off x="16370300" y="5295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3" name="CuadroTexto 22">
          <a:extLst>
            <a:ext uri="{FF2B5EF4-FFF2-40B4-BE49-F238E27FC236}">
              <a16:creationId xmlns:a16="http://schemas.microsoft.com/office/drawing/2014/main" id="{7A922A38-725B-40F7-BC6A-B40741F0D245}"/>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4" name="CuadroTexto 23">
          <a:extLst>
            <a:ext uri="{FF2B5EF4-FFF2-40B4-BE49-F238E27FC236}">
              <a16:creationId xmlns:a16="http://schemas.microsoft.com/office/drawing/2014/main" id="{E28A7266-34E0-4EDC-A7BE-4525E7F173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5" name="CuadroTexto 24">
          <a:extLst>
            <a:ext uri="{FF2B5EF4-FFF2-40B4-BE49-F238E27FC236}">
              <a16:creationId xmlns:a16="http://schemas.microsoft.com/office/drawing/2014/main" id="{A74F9B44-9B54-4644-A96B-CF80C13AD684}"/>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6" name="CuadroTexto 25">
          <a:extLst>
            <a:ext uri="{FF2B5EF4-FFF2-40B4-BE49-F238E27FC236}">
              <a16:creationId xmlns:a16="http://schemas.microsoft.com/office/drawing/2014/main" id="{2869BEFA-F40C-4A92-BD2C-FCC79C6748DC}"/>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7" name="CuadroTexto 26">
          <a:extLst>
            <a:ext uri="{FF2B5EF4-FFF2-40B4-BE49-F238E27FC236}">
              <a16:creationId xmlns:a16="http://schemas.microsoft.com/office/drawing/2014/main" id="{C498548A-31EF-4D04-8A08-703DDB80558B}"/>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8" name="CuadroTexto 27">
          <a:extLst>
            <a:ext uri="{FF2B5EF4-FFF2-40B4-BE49-F238E27FC236}">
              <a16:creationId xmlns:a16="http://schemas.microsoft.com/office/drawing/2014/main" id="{24E66604-9239-4BEB-9A7E-3EBA6E97D5F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9" name="CuadroTexto 28">
          <a:extLst>
            <a:ext uri="{FF2B5EF4-FFF2-40B4-BE49-F238E27FC236}">
              <a16:creationId xmlns:a16="http://schemas.microsoft.com/office/drawing/2014/main" id="{59A45D5B-7FAE-4615-A9C5-3ACA2BFA917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0" name="CuadroTexto 29">
          <a:extLst>
            <a:ext uri="{FF2B5EF4-FFF2-40B4-BE49-F238E27FC236}">
              <a16:creationId xmlns:a16="http://schemas.microsoft.com/office/drawing/2014/main" id="{76BA85C9-0FB2-45FA-972A-FD1C4B74826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1" name="CuadroTexto 30">
          <a:extLst>
            <a:ext uri="{FF2B5EF4-FFF2-40B4-BE49-F238E27FC236}">
              <a16:creationId xmlns:a16="http://schemas.microsoft.com/office/drawing/2014/main" id="{BE592835-1583-4134-A733-0BB908C25BEB}"/>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2" name="CuadroTexto 31">
          <a:extLst>
            <a:ext uri="{FF2B5EF4-FFF2-40B4-BE49-F238E27FC236}">
              <a16:creationId xmlns:a16="http://schemas.microsoft.com/office/drawing/2014/main" id="{0BF72C76-3132-4B46-8702-BA8B5A7241D8}"/>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3" name="CuadroTexto 32">
          <a:extLst>
            <a:ext uri="{FF2B5EF4-FFF2-40B4-BE49-F238E27FC236}">
              <a16:creationId xmlns:a16="http://schemas.microsoft.com/office/drawing/2014/main" id="{D04A3169-327D-4464-AAED-157D41F385B6}"/>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4" name="CuadroTexto 33">
          <a:extLst>
            <a:ext uri="{FF2B5EF4-FFF2-40B4-BE49-F238E27FC236}">
              <a16:creationId xmlns:a16="http://schemas.microsoft.com/office/drawing/2014/main" id="{54E974D4-2559-42B4-9539-EC9710B1E60E}"/>
            </a:ext>
          </a:extLst>
        </xdr:cNvPr>
        <xdr:cNvSpPr txBox="1"/>
      </xdr:nvSpPr>
      <xdr:spPr>
        <a:xfrm>
          <a:off x="20794133" y="1540933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5" name="CuadroTexto 34">
          <a:extLst>
            <a:ext uri="{FF2B5EF4-FFF2-40B4-BE49-F238E27FC236}">
              <a16:creationId xmlns:a16="http://schemas.microsoft.com/office/drawing/2014/main" id="{79FD7C2D-9908-4747-8EAF-C9E7EAA87EE9}"/>
            </a:ext>
          </a:extLst>
        </xdr:cNvPr>
        <xdr:cNvSpPr txBox="1"/>
      </xdr:nvSpPr>
      <xdr:spPr>
        <a:xfrm>
          <a:off x="20794133" y="1540933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6" name="CuadroTexto 35">
          <a:extLst>
            <a:ext uri="{FF2B5EF4-FFF2-40B4-BE49-F238E27FC236}">
              <a16:creationId xmlns:a16="http://schemas.microsoft.com/office/drawing/2014/main" id="{A93C48B7-67F8-4D13-A614-896CF6EF8C8D}"/>
            </a:ext>
          </a:extLst>
        </xdr:cNvPr>
        <xdr:cNvSpPr txBox="1"/>
      </xdr:nvSpPr>
      <xdr:spPr>
        <a:xfrm>
          <a:off x="20794133" y="1540933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7" name="CuadroTexto 36">
          <a:extLst>
            <a:ext uri="{FF2B5EF4-FFF2-40B4-BE49-F238E27FC236}">
              <a16:creationId xmlns:a16="http://schemas.microsoft.com/office/drawing/2014/main" id="{9DC12A83-B0A8-4346-B355-03F76466F90F}"/>
            </a:ext>
          </a:extLst>
        </xdr:cNvPr>
        <xdr:cNvSpPr txBox="1"/>
      </xdr:nvSpPr>
      <xdr:spPr>
        <a:xfrm>
          <a:off x="20794133" y="1540933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8" name="CuadroTexto 37">
          <a:extLst>
            <a:ext uri="{FF2B5EF4-FFF2-40B4-BE49-F238E27FC236}">
              <a16:creationId xmlns:a16="http://schemas.microsoft.com/office/drawing/2014/main" id="{DE632A9E-EC5C-4E05-A994-0871F5A9FC94}"/>
            </a:ext>
          </a:extLst>
        </xdr:cNvPr>
        <xdr:cNvSpPr txBox="1"/>
      </xdr:nvSpPr>
      <xdr:spPr>
        <a:xfrm>
          <a:off x="20794133" y="1540933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4" name="CuadroTexto 43">
          <a:extLst>
            <a:ext uri="{FF2B5EF4-FFF2-40B4-BE49-F238E27FC236}">
              <a16:creationId xmlns:a16="http://schemas.microsoft.com/office/drawing/2014/main" id="{C59ACE28-BCEB-4843-8A48-E0944BD90DAF}"/>
            </a:ext>
          </a:extLst>
        </xdr:cNvPr>
        <xdr:cNvSpPr txBox="1"/>
      </xdr:nvSpPr>
      <xdr:spPr>
        <a:xfrm>
          <a:off x="20794133" y="16433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5" name="CuadroTexto 44">
          <a:extLst>
            <a:ext uri="{FF2B5EF4-FFF2-40B4-BE49-F238E27FC236}">
              <a16:creationId xmlns:a16="http://schemas.microsoft.com/office/drawing/2014/main" id="{F58FA475-0C1E-4C38-ACFB-A70B0527A821}"/>
            </a:ext>
          </a:extLst>
        </xdr:cNvPr>
        <xdr:cNvSpPr txBox="1"/>
      </xdr:nvSpPr>
      <xdr:spPr>
        <a:xfrm>
          <a:off x="20794133" y="16433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6" name="CuadroTexto 45">
          <a:extLst>
            <a:ext uri="{FF2B5EF4-FFF2-40B4-BE49-F238E27FC236}">
              <a16:creationId xmlns:a16="http://schemas.microsoft.com/office/drawing/2014/main" id="{08411319-260F-4854-9816-60DA9425D12C}"/>
            </a:ext>
          </a:extLst>
        </xdr:cNvPr>
        <xdr:cNvSpPr txBox="1"/>
      </xdr:nvSpPr>
      <xdr:spPr>
        <a:xfrm>
          <a:off x="20794133" y="16433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7" name="CuadroTexto 46">
          <a:extLst>
            <a:ext uri="{FF2B5EF4-FFF2-40B4-BE49-F238E27FC236}">
              <a16:creationId xmlns:a16="http://schemas.microsoft.com/office/drawing/2014/main" id="{0BEA76BA-5415-40D5-8E36-0916E8611560}"/>
            </a:ext>
          </a:extLst>
        </xdr:cNvPr>
        <xdr:cNvSpPr txBox="1"/>
      </xdr:nvSpPr>
      <xdr:spPr>
        <a:xfrm>
          <a:off x="20794133" y="16433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8" name="CuadroTexto 47">
          <a:extLst>
            <a:ext uri="{FF2B5EF4-FFF2-40B4-BE49-F238E27FC236}">
              <a16:creationId xmlns:a16="http://schemas.microsoft.com/office/drawing/2014/main" id="{32D85571-2204-47E8-86F2-850A996BB219}"/>
            </a:ext>
          </a:extLst>
        </xdr:cNvPr>
        <xdr:cNvSpPr txBox="1"/>
      </xdr:nvSpPr>
      <xdr:spPr>
        <a:xfrm>
          <a:off x="20794133" y="16433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9" name="CuadroTexto 48">
          <a:extLst>
            <a:ext uri="{FF2B5EF4-FFF2-40B4-BE49-F238E27FC236}">
              <a16:creationId xmlns:a16="http://schemas.microsoft.com/office/drawing/2014/main" id="{4AE18479-9067-4137-B987-B264FE9CCA56}"/>
            </a:ext>
          </a:extLst>
        </xdr:cNvPr>
        <xdr:cNvSpPr txBox="1"/>
      </xdr:nvSpPr>
      <xdr:spPr>
        <a:xfrm>
          <a:off x="20794133" y="172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0" name="CuadroTexto 49">
          <a:extLst>
            <a:ext uri="{FF2B5EF4-FFF2-40B4-BE49-F238E27FC236}">
              <a16:creationId xmlns:a16="http://schemas.microsoft.com/office/drawing/2014/main" id="{D49EA125-AF4C-46E8-9398-4F8281FB5DC8}"/>
            </a:ext>
          </a:extLst>
        </xdr:cNvPr>
        <xdr:cNvSpPr txBox="1"/>
      </xdr:nvSpPr>
      <xdr:spPr>
        <a:xfrm>
          <a:off x="20794133" y="172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1" name="CuadroTexto 50">
          <a:extLst>
            <a:ext uri="{FF2B5EF4-FFF2-40B4-BE49-F238E27FC236}">
              <a16:creationId xmlns:a16="http://schemas.microsoft.com/office/drawing/2014/main" id="{16CA5A25-8E5B-48CF-9E0D-F70527DC988F}"/>
            </a:ext>
          </a:extLst>
        </xdr:cNvPr>
        <xdr:cNvSpPr txBox="1"/>
      </xdr:nvSpPr>
      <xdr:spPr>
        <a:xfrm>
          <a:off x="20794133" y="172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2" name="CuadroTexto 51">
          <a:extLst>
            <a:ext uri="{FF2B5EF4-FFF2-40B4-BE49-F238E27FC236}">
              <a16:creationId xmlns:a16="http://schemas.microsoft.com/office/drawing/2014/main" id="{6902A7B2-2CFC-4E5F-869B-7F6820D964A0}"/>
            </a:ext>
          </a:extLst>
        </xdr:cNvPr>
        <xdr:cNvSpPr txBox="1"/>
      </xdr:nvSpPr>
      <xdr:spPr>
        <a:xfrm>
          <a:off x="20794133" y="172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3" name="CuadroTexto 52">
          <a:extLst>
            <a:ext uri="{FF2B5EF4-FFF2-40B4-BE49-F238E27FC236}">
              <a16:creationId xmlns:a16="http://schemas.microsoft.com/office/drawing/2014/main" id="{EAE5B886-4841-4F7E-B9D3-43312FA31279}"/>
            </a:ext>
          </a:extLst>
        </xdr:cNvPr>
        <xdr:cNvSpPr txBox="1"/>
      </xdr:nvSpPr>
      <xdr:spPr>
        <a:xfrm>
          <a:off x="20794133" y="172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193675</xdr:colOff>
      <xdr:row>22</xdr:row>
      <xdr:rowOff>0</xdr:rowOff>
    </xdr:from>
    <xdr:ext cx="191101" cy="264560"/>
    <xdr:sp macro="" textlink="">
      <xdr:nvSpPr>
        <xdr:cNvPr id="39" name="CuadroTexto 38">
          <a:extLst>
            <a:ext uri="{FF2B5EF4-FFF2-40B4-BE49-F238E27FC236}">
              <a16:creationId xmlns:a16="http://schemas.microsoft.com/office/drawing/2014/main" id="{72D43252-3830-4FD7-93A7-497F6925DD92}"/>
            </a:ext>
          </a:extLst>
        </xdr:cNvPr>
        <xdr:cNvSpPr txBox="1"/>
      </xdr:nvSpPr>
      <xdr:spPr>
        <a:xfrm>
          <a:off x="21243925" y="13741400"/>
          <a:ext cx="19110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25</xdr:col>
      <xdr:colOff>193675</xdr:colOff>
      <xdr:row>22</xdr:row>
      <xdr:rowOff>0</xdr:rowOff>
    </xdr:from>
    <xdr:ext cx="191101" cy="264560"/>
    <xdr:sp macro="" textlink="">
      <xdr:nvSpPr>
        <xdr:cNvPr id="40" name="CuadroTexto 39">
          <a:extLst>
            <a:ext uri="{FF2B5EF4-FFF2-40B4-BE49-F238E27FC236}">
              <a16:creationId xmlns:a16="http://schemas.microsoft.com/office/drawing/2014/main" id="{2A945AEA-B000-45AB-A994-DB3F9268D52C}"/>
            </a:ext>
          </a:extLst>
        </xdr:cNvPr>
        <xdr:cNvSpPr txBox="1"/>
      </xdr:nvSpPr>
      <xdr:spPr>
        <a:xfrm>
          <a:off x="21243925" y="13741400"/>
          <a:ext cx="19110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B7F0BEBA-D05F-E343-AE00-AB9E4E5ECA3B}">
  <we:reference id="wa200009404" version="1.0.0.8" store="en-US" storeType="OMEX"/>
  <we:alternateReferences>
    <we:reference id="WA200009404" version="1.0.0.8" store="" storeType="OMEX"/>
  </we:alternateReferences>
  <we:properties>
    <we:property name="claude.fileId" value="&quot;d53aa7b7-5855-4706-b77e-7778394efea3&quot;"/>
  </we:properties>
  <we:bindings/>
  <we:snapshot xmlns:r="http://schemas.openxmlformats.org/officeDocument/2006/relationships"/>
  <we:extLst>
    <a:ext xmlns:a="http://schemas.openxmlformats.org/drawingml/2006/main" uri="{D87F86FE-615C-45B5-9D79-34F1136793EB}">
      <we:containsCustomFunctions/>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23"/>
  <sheetViews>
    <sheetView showGridLines="0" tabSelected="1" zoomScale="80" zoomScaleNormal="80" zoomScalePageLayoutView="70" workbookViewId="0">
      <selection activeCell="Q23" sqref="Q23"/>
    </sheetView>
  </sheetViews>
  <sheetFormatPr baseColWidth="10" defaultColWidth="11.42578125" defaultRowHeight="12.75" x14ac:dyDescent="0.25"/>
  <cols>
    <col min="1" max="1" width="3.42578125" style="3" customWidth="1"/>
    <col min="2" max="2" width="4.85546875" style="1" customWidth="1"/>
    <col min="3" max="4" width="4.42578125" style="2" bestFit="1" customWidth="1"/>
    <col min="5" max="5" width="6.85546875" style="2" bestFit="1" customWidth="1"/>
    <col min="6" max="6" width="4.42578125" style="3" bestFit="1" customWidth="1"/>
    <col min="7" max="7" width="40" style="3" customWidth="1"/>
    <col min="8" max="8" width="44.85546875" style="3" customWidth="1"/>
    <col min="9" max="9" width="6.85546875" style="2" customWidth="1"/>
    <col min="10" max="10" width="9" style="3" customWidth="1"/>
    <col min="11" max="11" width="6.5703125" style="3" customWidth="1"/>
    <col min="12" max="12" width="9.140625" style="3" customWidth="1"/>
    <col min="13" max="13" width="5.85546875" style="4" customWidth="1"/>
    <col min="14" max="14" width="8.5703125" style="3" customWidth="1"/>
    <col min="15" max="15" width="7.5703125" style="3" customWidth="1"/>
    <col min="16" max="16" width="8" style="3" customWidth="1"/>
    <col min="17" max="17" width="60.140625" style="5" customWidth="1"/>
    <col min="18" max="18" width="6.5703125" style="3" customWidth="1"/>
    <col min="19" max="19" width="10.42578125" style="3" customWidth="1"/>
    <col min="20" max="20" width="6.85546875" style="3" customWidth="1"/>
    <col min="21" max="21" width="9" style="3" customWidth="1"/>
    <col min="22" max="22" width="6.85546875" style="6" customWidth="1"/>
    <col min="23" max="23" width="8.42578125" style="3" customWidth="1"/>
    <col min="24" max="24" width="14" style="3" customWidth="1"/>
    <col min="25" max="25" width="15.5703125" style="3" customWidth="1"/>
    <col min="26" max="26" width="13.42578125" style="3" customWidth="1"/>
    <col min="27" max="27" width="17" style="3" customWidth="1"/>
    <col min="28" max="29" width="16.42578125" style="3" customWidth="1"/>
    <col min="30" max="16384" width="11.42578125" style="3"/>
  </cols>
  <sheetData>
    <row r="1" spans="2:29" ht="15.6" customHeight="1" thickBot="1" x14ac:dyDescent="0.3"/>
    <row r="2" spans="2:29" ht="76.5" customHeight="1" x14ac:dyDescent="0.25">
      <c r="B2" s="107" t="s">
        <v>238</v>
      </c>
      <c r="C2" s="108"/>
      <c r="D2" s="108"/>
      <c r="E2" s="108"/>
      <c r="F2" s="108"/>
      <c r="G2" s="108"/>
      <c r="H2" s="108"/>
      <c r="I2" s="108"/>
      <c r="J2" s="108"/>
      <c r="K2" s="108"/>
      <c r="L2" s="108"/>
      <c r="M2" s="108"/>
      <c r="N2" s="108"/>
      <c r="O2" s="108"/>
      <c r="P2" s="108"/>
      <c r="Q2" s="108"/>
      <c r="R2" s="108"/>
      <c r="S2" s="108"/>
      <c r="T2" s="108"/>
      <c r="U2" s="108"/>
      <c r="V2" s="108"/>
      <c r="W2" s="108"/>
      <c r="X2" s="108"/>
      <c r="Y2" s="108"/>
      <c r="Z2" s="108"/>
      <c r="AA2" s="108"/>
      <c r="AB2" s="108"/>
      <c r="AC2" s="109"/>
    </row>
    <row r="3" spans="2:29" ht="40.5" customHeight="1" x14ac:dyDescent="0.25">
      <c r="B3" s="110" t="s">
        <v>0</v>
      </c>
      <c r="C3" s="111"/>
      <c r="D3" s="111"/>
      <c r="E3" s="111"/>
      <c r="F3" s="111"/>
      <c r="G3" s="111"/>
      <c r="H3" s="111"/>
      <c r="I3" s="111" t="s">
        <v>1</v>
      </c>
      <c r="J3" s="111"/>
      <c r="K3" s="111"/>
      <c r="L3" s="111"/>
      <c r="M3" s="111"/>
      <c r="N3" s="111"/>
      <c r="O3" s="111" t="s">
        <v>2</v>
      </c>
      <c r="P3" s="111"/>
      <c r="Q3" s="111"/>
      <c r="R3" s="112" t="s">
        <v>3</v>
      </c>
      <c r="S3" s="112"/>
      <c r="T3" s="112"/>
      <c r="U3" s="112"/>
      <c r="V3" s="112"/>
      <c r="W3" s="112"/>
      <c r="X3" s="113" t="s">
        <v>4</v>
      </c>
      <c r="Y3" s="113"/>
      <c r="Z3" s="113"/>
      <c r="AA3" s="113"/>
      <c r="AB3" s="113"/>
      <c r="AC3" s="114"/>
    </row>
    <row r="4" spans="2:29" ht="29.1" customHeight="1" x14ac:dyDescent="0.25">
      <c r="B4" s="106" t="s">
        <v>5</v>
      </c>
      <c r="C4" s="118" t="s">
        <v>6</v>
      </c>
      <c r="D4" s="118" t="s">
        <v>7</v>
      </c>
      <c r="E4" s="120" t="s">
        <v>8</v>
      </c>
      <c r="F4" s="118" t="s">
        <v>9</v>
      </c>
      <c r="G4" s="116" t="s">
        <v>10</v>
      </c>
      <c r="H4" s="116" t="s">
        <v>11</v>
      </c>
      <c r="I4" s="116" t="s">
        <v>12</v>
      </c>
      <c r="J4" s="116"/>
      <c r="K4" s="116" t="s">
        <v>13</v>
      </c>
      <c r="L4" s="116"/>
      <c r="M4" s="115" t="s">
        <v>14</v>
      </c>
      <c r="N4" s="115"/>
      <c r="O4" s="116" t="s">
        <v>15</v>
      </c>
      <c r="P4" s="116"/>
      <c r="Q4" s="119" t="s">
        <v>16</v>
      </c>
      <c r="R4" s="116" t="s">
        <v>12</v>
      </c>
      <c r="S4" s="116"/>
      <c r="T4" s="116" t="s">
        <v>13</v>
      </c>
      <c r="U4" s="116"/>
      <c r="V4" s="115" t="s">
        <v>14</v>
      </c>
      <c r="W4" s="115"/>
      <c r="X4" s="116" t="s">
        <v>17</v>
      </c>
      <c r="Y4" s="116"/>
      <c r="Z4" s="116"/>
      <c r="AA4" s="116"/>
      <c r="AB4" s="116" t="s">
        <v>18</v>
      </c>
      <c r="AC4" s="117"/>
    </row>
    <row r="5" spans="2:29" ht="60" customHeight="1" x14ac:dyDescent="0.25">
      <c r="B5" s="106"/>
      <c r="C5" s="118"/>
      <c r="D5" s="118"/>
      <c r="E5" s="120"/>
      <c r="F5" s="118"/>
      <c r="G5" s="116"/>
      <c r="H5" s="116"/>
      <c r="I5" s="7" t="s">
        <v>19</v>
      </c>
      <c r="J5" s="35" t="s">
        <v>20</v>
      </c>
      <c r="K5" s="7" t="s">
        <v>19</v>
      </c>
      <c r="L5" s="7" t="s">
        <v>21</v>
      </c>
      <c r="M5" s="8" t="s">
        <v>22</v>
      </c>
      <c r="N5" s="35" t="s">
        <v>23</v>
      </c>
      <c r="O5" s="9" t="s">
        <v>24</v>
      </c>
      <c r="P5" s="9" t="s">
        <v>25</v>
      </c>
      <c r="Q5" s="119"/>
      <c r="R5" s="7" t="s">
        <v>19</v>
      </c>
      <c r="S5" s="35" t="s">
        <v>26</v>
      </c>
      <c r="T5" s="7" t="s">
        <v>19</v>
      </c>
      <c r="U5" s="35" t="s">
        <v>27</v>
      </c>
      <c r="V5" s="8" t="s">
        <v>22</v>
      </c>
      <c r="W5" s="35" t="s">
        <v>23</v>
      </c>
      <c r="X5" s="34" t="s">
        <v>28</v>
      </c>
      <c r="Y5" s="34" t="s">
        <v>29</v>
      </c>
      <c r="Z5" s="34" t="s">
        <v>30</v>
      </c>
      <c r="AA5" s="34" t="s">
        <v>31</v>
      </c>
      <c r="AB5" s="34" t="s">
        <v>32</v>
      </c>
      <c r="AC5" s="81" t="s">
        <v>33</v>
      </c>
    </row>
    <row r="6" spans="2:29" s="36" customFormat="1" ht="123.6" customHeight="1" x14ac:dyDescent="0.25">
      <c r="B6" s="82">
        <v>1</v>
      </c>
      <c r="C6" s="70" t="s">
        <v>34</v>
      </c>
      <c r="D6" s="71" t="s">
        <v>35</v>
      </c>
      <c r="E6" s="71" t="s">
        <v>36</v>
      </c>
      <c r="F6" s="70" t="s">
        <v>37</v>
      </c>
      <c r="G6" s="55" t="s">
        <v>38</v>
      </c>
      <c r="H6" s="55" t="s">
        <v>39</v>
      </c>
      <c r="I6" s="48">
        <v>2</v>
      </c>
      <c r="J6" s="41" t="str">
        <f t="shared" ref="J6:J23" si="0">IF(I6=0,"",IF(I6=5,"CASI CIERTO",IF(I6=4,"PROBABLE",IF(I6=3,"POSIBLE",IF(I6=2,"IMPROBABLE","RARO")))))</f>
        <v>IMPROBABLE</v>
      </c>
      <c r="K6" s="40">
        <v>3</v>
      </c>
      <c r="L6" s="41" t="str">
        <f t="shared" ref="L6:L23" si="1">IF(K6=0,"",IF(K6=5,"CATASTRÓFICO",IF(K6=4,"MAYOR",IF(K6=3,"MODERADO",IF(K6=2,"MENOR","INSIGNIFICANTE")))))</f>
        <v>MODERADO</v>
      </c>
      <c r="M6" s="42">
        <f>I6+K6</f>
        <v>5</v>
      </c>
      <c r="N6" s="43" t="str">
        <f>IF(M6&gt;=8,"EXTREMO",IF(M6&gt;=6,"ALTO",IF(M6=5,"MEDIO","BAJO")))</f>
        <v>MEDIO</v>
      </c>
      <c r="O6" s="44">
        <v>1</v>
      </c>
      <c r="P6" s="44"/>
      <c r="Q6" s="104" t="s">
        <v>239</v>
      </c>
      <c r="R6" s="73">
        <v>1</v>
      </c>
      <c r="S6" s="41" t="str">
        <f t="shared" ref="S6:S23" si="2">IF(R6=0,"",IF(R6=5,"CASI CIERTO",IF(R6=4,"PROBABLE",IF(R6=3,"POSIBLE",IF(R6=2,"IMPROBABLE","RARO")))))</f>
        <v>RARO</v>
      </c>
      <c r="T6" s="73">
        <v>3</v>
      </c>
      <c r="U6" s="41" t="str">
        <f t="shared" ref="U6:U23" si="3">IF(T6=0,"",IF(T6=5,"CATASTRÓFICO",IF(T6=4,"MAYOR",IF(T6=3,"MODERADO",IF(T6=2,"MENOR","INSIGNIFICANTE")))))</f>
        <v>MODERADO</v>
      </c>
      <c r="V6" s="42">
        <f>R6+T6</f>
        <v>4</v>
      </c>
      <c r="W6" s="43" t="str">
        <f>IF(V6&gt;=8,"EXTREMO",IF(V6&gt;=6,"ALTO",IF(V6=5,"MEDIO","BAJO")))</f>
        <v>BAJO</v>
      </c>
      <c r="X6" s="45" t="s">
        <v>40</v>
      </c>
      <c r="Y6" s="45" t="s">
        <v>41</v>
      </c>
      <c r="Z6" s="46" t="s">
        <v>42</v>
      </c>
      <c r="AA6" s="46" t="s">
        <v>43</v>
      </c>
      <c r="AB6" s="45" t="s">
        <v>44</v>
      </c>
      <c r="AC6" s="83" t="s">
        <v>45</v>
      </c>
    </row>
    <row r="7" spans="2:29" s="32" customFormat="1" ht="103.5" customHeight="1" x14ac:dyDescent="0.25">
      <c r="B7" s="84">
        <v>2</v>
      </c>
      <c r="C7" s="70" t="s">
        <v>34</v>
      </c>
      <c r="D7" s="71" t="s">
        <v>35</v>
      </c>
      <c r="E7" s="71" t="s">
        <v>46</v>
      </c>
      <c r="F7" s="70" t="s">
        <v>37</v>
      </c>
      <c r="G7" s="55" t="s">
        <v>47</v>
      </c>
      <c r="H7" s="55" t="s">
        <v>48</v>
      </c>
      <c r="I7" s="48">
        <v>3</v>
      </c>
      <c r="J7" s="41" t="str">
        <f t="shared" si="0"/>
        <v>POSIBLE</v>
      </c>
      <c r="K7" s="40">
        <v>4</v>
      </c>
      <c r="L7" s="41" t="str">
        <f t="shared" si="1"/>
        <v>MAYOR</v>
      </c>
      <c r="M7" s="42">
        <f t="shared" ref="M7:M22" si="4">I7+K7</f>
        <v>7</v>
      </c>
      <c r="N7" s="49" t="str">
        <f t="shared" ref="N7:N22" si="5">IF(M7&gt;=8,"EXTREMO",IF(M7&gt;=6,"ALTO",IF(M7=5,"MEDIO","BAJO")))</f>
        <v>ALTO</v>
      </c>
      <c r="O7" s="44"/>
      <c r="P7" s="44">
        <v>1</v>
      </c>
      <c r="Q7" s="51" t="s">
        <v>255</v>
      </c>
      <c r="R7" s="48">
        <v>2</v>
      </c>
      <c r="S7" s="41" t="str">
        <f t="shared" si="2"/>
        <v>IMPROBABLE</v>
      </c>
      <c r="T7" s="48">
        <v>4</v>
      </c>
      <c r="U7" s="41" t="str">
        <f t="shared" si="3"/>
        <v>MAYOR</v>
      </c>
      <c r="V7" s="42">
        <f t="shared" ref="V7:V22" si="6">R7+T7</f>
        <v>6</v>
      </c>
      <c r="W7" s="49" t="str">
        <f t="shared" ref="W7:W22" si="7">IF(V7&gt;=8,"EXTREMO",IF(V7&gt;=6,"ALTO",IF(V7=5,"MEDIO","BAJO")))</f>
        <v>ALTO</v>
      </c>
      <c r="X7" s="45" t="s">
        <v>40</v>
      </c>
      <c r="Y7" s="45" t="s">
        <v>49</v>
      </c>
      <c r="Z7" s="46" t="s">
        <v>50</v>
      </c>
      <c r="AA7" s="46" t="s">
        <v>51</v>
      </c>
      <c r="AB7" s="45" t="s">
        <v>52</v>
      </c>
      <c r="AC7" s="85" t="s">
        <v>53</v>
      </c>
    </row>
    <row r="8" spans="2:29" ht="108.95" customHeight="1" x14ac:dyDescent="0.25">
      <c r="B8" s="82">
        <v>3</v>
      </c>
      <c r="C8" s="70" t="s">
        <v>34</v>
      </c>
      <c r="D8" s="71" t="s">
        <v>55</v>
      </c>
      <c r="E8" s="71" t="s">
        <v>62</v>
      </c>
      <c r="F8" s="70" t="s">
        <v>37</v>
      </c>
      <c r="G8" s="79" t="s">
        <v>242</v>
      </c>
      <c r="H8" s="79" t="s">
        <v>243</v>
      </c>
      <c r="I8" s="48">
        <v>3</v>
      </c>
      <c r="J8" s="41" t="str">
        <f t="shared" si="0"/>
        <v>POSIBLE</v>
      </c>
      <c r="K8" s="40">
        <v>3</v>
      </c>
      <c r="L8" s="41" t="str">
        <f t="shared" si="1"/>
        <v>MODERADO</v>
      </c>
      <c r="M8" s="42">
        <f t="shared" si="4"/>
        <v>6</v>
      </c>
      <c r="N8" s="49" t="str">
        <f t="shared" si="5"/>
        <v>ALTO</v>
      </c>
      <c r="O8" s="44">
        <v>0.5</v>
      </c>
      <c r="P8" s="44">
        <v>0.5</v>
      </c>
      <c r="Q8" s="51" t="s">
        <v>63</v>
      </c>
      <c r="R8" s="48">
        <v>2</v>
      </c>
      <c r="S8" s="41" t="str">
        <f t="shared" si="2"/>
        <v>IMPROBABLE</v>
      </c>
      <c r="T8" s="48">
        <v>3</v>
      </c>
      <c r="U8" s="41" t="str">
        <f t="shared" si="3"/>
        <v>MODERADO</v>
      </c>
      <c r="V8" s="42">
        <f t="shared" si="6"/>
        <v>5</v>
      </c>
      <c r="W8" s="49" t="str">
        <f t="shared" si="7"/>
        <v>MEDIO</v>
      </c>
      <c r="X8" s="45" t="s">
        <v>40</v>
      </c>
      <c r="Y8" s="45" t="s">
        <v>64</v>
      </c>
      <c r="Z8" s="46" t="s">
        <v>65</v>
      </c>
      <c r="AA8" s="46" t="s">
        <v>66</v>
      </c>
      <c r="AB8" s="46" t="s">
        <v>67</v>
      </c>
      <c r="AC8" s="83" t="s">
        <v>45</v>
      </c>
    </row>
    <row r="9" spans="2:29" s="36" customFormat="1" ht="125.1" customHeight="1" x14ac:dyDescent="0.25">
      <c r="B9" s="82">
        <v>4</v>
      </c>
      <c r="C9" s="70" t="s">
        <v>54</v>
      </c>
      <c r="D9" s="71" t="s">
        <v>55</v>
      </c>
      <c r="E9" s="71" t="s">
        <v>56</v>
      </c>
      <c r="F9" s="70" t="s">
        <v>68</v>
      </c>
      <c r="G9" s="55" t="s">
        <v>69</v>
      </c>
      <c r="H9" s="79" t="s">
        <v>240</v>
      </c>
      <c r="I9" s="48">
        <v>2</v>
      </c>
      <c r="J9" s="41" t="str">
        <f t="shared" si="0"/>
        <v>IMPROBABLE</v>
      </c>
      <c r="K9" s="40">
        <v>3</v>
      </c>
      <c r="L9" s="41" t="str">
        <f t="shared" si="1"/>
        <v>MODERADO</v>
      </c>
      <c r="M9" s="42">
        <f t="shared" si="4"/>
        <v>5</v>
      </c>
      <c r="N9" s="43" t="str">
        <f t="shared" si="5"/>
        <v>MEDIO</v>
      </c>
      <c r="O9" s="44"/>
      <c r="P9" s="44">
        <v>1</v>
      </c>
      <c r="Q9" s="104" t="s">
        <v>241</v>
      </c>
      <c r="R9" s="48">
        <v>1</v>
      </c>
      <c r="S9" s="41" t="str">
        <f t="shared" si="2"/>
        <v>RARO</v>
      </c>
      <c r="T9" s="48">
        <v>3</v>
      </c>
      <c r="U9" s="41" t="str">
        <f t="shared" si="3"/>
        <v>MODERADO</v>
      </c>
      <c r="V9" s="42">
        <f t="shared" si="6"/>
        <v>4</v>
      </c>
      <c r="W9" s="43" t="str">
        <f t="shared" si="7"/>
        <v>BAJO</v>
      </c>
      <c r="X9" s="45" t="s">
        <v>40</v>
      </c>
      <c r="Y9" s="45" t="s">
        <v>58</v>
      </c>
      <c r="Z9" s="46" t="s">
        <v>59</v>
      </c>
      <c r="AA9" s="46" t="s">
        <v>60</v>
      </c>
      <c r="AB9" s="47" t="s">
        <v>61</v>
      </c>
      <c r="AC9" s="83" t="s">
        <v>45</v>
      </c>
    </row>
    <row r="10" spans="2:29" s="37" customFormat="1" ht="135.75" customHeight="1" x14ac:dyDescent="0.25">
      <c r="B10" s="82">
        <v>5</v>
      </c>
      <c r="C10" s="70" t="s">
        <v>34</v>
      </c>
      <c r="D10" s="71" t="s">
        <v>35</v>
      </c>
      <c r="E10" s="71" t="s">
        <v>70</v>
      </c>
      <c r="F10" s="70" t="s">
        <v>37</v>
      </c>
      <c r="G10" s="55" t="s">
        <v>76</v>
      </c>
      <c r="H10" s="55" t="s">
        <v>77</v>
      </c>
      <c r="I10" s="48">
        <v>2</v>
      </c>
      <c r="J10" s="41" t="str">
        <f t="shared" si="0"/>
        <v>IMPROBABLE</v>
      </c>
      <c r="K10" s="72">
        <v>4</v>
      </c>
      <c r="L10" s="41" t="str">
        <f t="shared" si="1"/>
        <v>MAYOR</v>
      </c>
      <c r="M10" s="42">
        <f t="shared" si="4"/>
        <v>6</v>
      </c>
      <c r="N10" s="43" t="str">
        <f t="shared" si="5"/>
        <v>ALTO</v>
      </c>
      <c r="O10" s="38"/>
      <c r="P10" s="44">
        <v>1</v>
      </c>
      <c r="Q10" s="51" t="s">
        <v>78</v>
      </c>
      <c r="R10" s="48">
        <v>1</v>
      </c>
      <c r="S10" s="41" t="str">
        <f t="shared" si="2"/>
        <v>RARO</v>
      </c>
      <c r="T10" s="48">
        <v>4</v>
      </c>
      <c r="U10" s="41" t="str">
        <f t="shared" si="3"/>
        <v>MAYOR</v>
      </c>
      <c r="V10" s="42">
        <f t="shared" si="6"/>
        <v>5</v>
      </c>
      <c r="W10" s="43" t="str">
        <f t="shared" si="7"/>
        <v>MEDIO</v>
      </c>
      <c r="X10" s="45" t="s">
        <v>40</v>
      </c>
      <c r="Y10" s="45" t="s">
        <v>58</v>
      </c>
      <c r="Z10" s="45" t="s">
        <v>79</v>
      </c>
      <c r="AA10" s="45" t="s">
        <v>60</v>
      </c>
      <c r="AB10" s="52" t="s">
        <v>80</v>
      </c>
      <c r="AC10" s="85" t="s">
        <v>81</v>
      </c>
    </row>
    <row r="11" spans="2:29" s="33" customFormat="1" ht="117.75" customHeight="1" x14ac:dyDescent="0.25">
      <c r="B11" s="84">
        <v>6</v>
      </c>
      <c r="C11" s="70" t="s">
        <v>34</v>
      </c>
      <c r="D11" s="71" t="s">
        <v>35</v>
      </c>
      <c r="E11" s="71" t="s">
        <v>70</v>
      </c>
      <c r="F11" s="70" t="s">
        <v>82</v>
      </c>
      <c r="G11" s="55" t="s">
        <v>198</v>
      </c>
      <c r="H11" s="55" t="s">
        <v>199</v>
      </c>
      <c r="I11" s="48">
        <v>3</v>
      </c>
      <c r="J11" s="41" t="str">
        <f t="shared" si="0"/>
        <v>POSIBLE</v>
      </c>
      <c r="K11" s="40">
        <v>3</v>
      </c>
      <c r="L11" s="41" t="str">
        <f t="shared" si="1"/>
        <v>MODERADO</v>
      </c>
      <c r="M11" s="42">
        <f t="shared" si="4"/>
        <v>6</v>
      </c>
      <c r="N11" s="49" t="str">
        <f t="shared" si="5"/>
        <v>ALTO</v>
      </c>
      <c r="O11" s="44">
        <v>0.5</v>
      </c>
      <c r="P11" s="44">
        <v>0.5</v>
      </c>
      <c r="Q11" s="51" t="s">
        <v>83</v>
      </c>
      <c r="R11" s="48">
        <v>2</v>
      </c>
      <c r="S11" s="41" t="str">
        <f t="shared" si="2"/>
        <v>IMPROBABLE</v>
      </c>
      <c r="T11" s="48">
        <v>3</v>
      </c>
      <c r="U11" s="41" t="str">
        <f t="shared" si="3"/>
        <v>MODERADO</v>
      </c>
      <c r="V11" s="42">
        <f t="shared" si="6"/>
        <v>5</v>
      </c>
      <c r="W11" s="43" t="str">
        <f t="shared" si="7"/>
        <v>MEDIO</v>
      </c>
      <c r="X11" s="45" t="s">
        <v>40</v>
      </c>
      <c r="Y11" s="45" t="s">
        <v>58</v>
      </c>
      <c r="Z11" s="46" t="s">
        <v>84</v>
      </c>
      <c r="AA11" s="46" t="s">
        <v>60</v>
      </c>
      <c r="AB11" s="46" t="s">
        <v>85</v>
      </c>
      <c r="AC11" s="86" t="s">
        <v>86</v>
      </c>
    </row>
    <row r="12" spans="2:29" ht="72" x14ac:dyDescent="0.25">
      <c r="B12" s="87">
        <v>7</v>
      </c>
      <c r="C12" s="53" t="s">
        <v>54</v>
      </c>
      <c r="D12" s="54" t="s">
        <v>55</v>
      </c>
      <c r="E12" s="54" t="s">
        <v>56</v>
      </c>
      <c r="F12" s="53" t="s">
        <v>87</v>
      </c>
      <c r="G12" s="55" t="s">
        <v>200</v>
      </c>
      <c r="H12" s="55" t="s">
        <v>201</v>
      </c>
      <c r="I12" s="56">
        <v>4</v>
      </c>
      <c r="J12" s="57" t="str">
        <f t="shared" si="0"/>
        <v>PROBABLE</v>
      </c>
      <c r="K12" s="56">
        <v>5</v>
      </c>
      <c r="L12" s="57" t="str">
        <f t="shared" si="1"/>
        <v>CATASTRÓFICO</v>
      </c>
      <c r="M12" s="58">
        <f t="shared" si="4"/>
        <v>9</v>
      </c>
      <c r="N12" s="57" t="str">
        <f t="shared" si="5"/>
        <v>EXTREMO</v>
      </c>
      <c r="O12" s="59"/>
      <c r="P12" s="59">
        <v>1</v>
      </c>
      <c r="Q12" s="74" t="s">
        <v>88</v>
      </c>
      <c r="R12" s="56">
        <v>3</v>
      </c>
      <c r="S12" s="57" t="str">
        <f t="shared" si="2"/>
        <v>POSIBLE</v>
      </c>
      <c r="T12" s="56">
        <v>4</v>
      </c>
      <c r="U12" s="57" t="str">
        <f t="shared" si="3"/>
        <v>MAYOR</v>
      </c>
      <c r="V12" s="58">
        <f t="shared" si="6"/>
        <v>7</v>
      </c>
      <c r="W12" s="57" t="str">
        <f t="shared" si="7"/>
        <v>ALTO</v>
      </c>
      <c r="X12" s="60" t="s">
        <v>40</v>
      </c>
      <c r="Y12" s="60" t="s">
        <v>41</v>
      </c>
      <c r="Z12" s="61" t="s">
        <v>42</v>
      </c>
      <c r="AA12" s="61" t="s">
        <v>43</v>
      </c>
      <c r="AB12" s="60" t="s">
        <v>89</v>
      </c>
      <c r="AC12" s="88" t="s">
        <v>86</v>
      </c>
    </row>
    <row r="13" spans="2:29" ht="409.5" x14ac:dyDescent="0.25">
      <c r="B13" s="82">
        <v>8</v>
      </c>
      <c r="C13" s="62" t="s">
        <v>34</v>
      </c>
      <c r="D13" s="62" t="s">
        <v>55</v>
      </c>
      <c r="E13" s="62" t="s">
        <v>70</v>
      </c>
      <c r="F13" s="62" t="s">
        <v>91</v>
      </c>
      <c r="G13" s="78" t="s">
        <v>202</v>
      </c>
      <c r="H13" s="78" t="s">
        <v>203</v>
      </c>
      <c r="I13" s="48">
        <v>2</v>
      </c>
      <c r="J13" s="41" t="str">
        <f t="shared" si="0"/>
        <v>IMPROBABLE</v>
      </c>
      <c r="K13" s="40">
        <v>3</v>
      </c>
      <c r="L13" s="41" t="str">
        <f t="shared" si="1"/>
        <v>MODERADO</v>
      </c>
      <c r="M13" s="42">
        <f t="shared" si="4"/>
        <v>5</v>
      </c>
      <c r="N13" s="43" t="str">
        <f t="shared" si="5"/>
        <v>MEDIO</v>
      </c>
      <c r="O13" s="63">
        <v>0.5</v>
      </c>
      <c r="P13" s="63">
        <v>0.5</v>
      </c>
      <c r="Q13" s="74" t="s">
        <v>92</v>
      </c>
      <c r="R13" s="64">
        <v>1</v>
      </c>
      <c r="S13" s="65" t="str">
        <f t="shared" si="2"/>
        <v>RARO</v>
      </c>
      <c r="T13" s="64">
        <v>3</v>
      </c>
      <c r="U13" s="65" t="str">
        <f t="shared" si="3"/>
        <v>MODERADO</v>
      </c>
      <c r="V13" s="66">
        <f t="shared" si="6"/>
        <v>4</v>
      </c>
      <c r="W13" s="67" t="str">
        <f t="shared" si="7"/>
        <v>BAJO</v>
      </c>
      <c r="X13" s="68" t="s">
        <v>40</v>
      </c>
      <c r="Y13" s="45" t="s">
        <v>58</v>
      </c>
      <c r="Z13" s="46" t="s">
        <v>42</v>
      </c>
      <c r="AA13" s="46" t="s">
        <v>93</v>
      </c>
      <c r="AB13" s="68" t="s">
        <v>94</v>
      </c>
      <c r="AC13" s="86" t="s">
        <v>86</v>
      </c>
    </row>
    <row r="14" spans="2:29" ht="76.5" x14ac:dyDescent="0.25">
      <c r="B14" s="82">
        <v>9</v>
      </c>
      <c r="C14" s="75" t="s">
        <v>95</v>
      </c>
      <c r="D14" s="75" t="s">
        <v>35</v>
      </c>
      <c r="E14" s="75" t="s">
        <v>70</v>
      </c>
      <c r="F14" s="75" t="s">
        <v>91</v>
      </c>
      <c r="G14" s="77" t="s">
        <v>244</v>
      </c>
      <c r="H14" s="77" t="s">
        <v>245</v>
      </c>
      <c r="I14" s="69">
        <v>3</v>
      </c>
      <c r="J14" s="65" t="str">
        <f t="shared" si="0"/>
        <v>POSIBLE</v>
      </c>
      <c r="K14" s="64">
        <v>4</v>
      </c>
      <c r="L14" s="65" t="str">
        <f t="shared" si="1"/>
        <v>MAYOR</v>
      </c>
      <c r="M14" s="66">
        <f t="shared" si="4"/>
        <v>7</v>
      </c>
      <c r="N14" s="67" t="str">
        <f t="shared" si="5"/>
        <v>ALTO</v>
      </c>
      <c r="O14" s="39"/>
      <c r="P14" s="44">
        <v>1</v>
      </c>
      <c r="Q14" s="76" t="s">
        <v>246</v>
      </c>
      <c r="R14" s="48">
        <v>2</v>
      </c>
      <c r="S14" s="41" t="str">
        <f t="shared" si="2"/>
        <v>IMPROBABLE</v>
      </c>
      <c r="T14" s="48">
        <v>3</v>
      </c>
      <c r="U14" s="41" t="str">
        <f t="shared" si="3"/>
        <v>MODERADO</v>
      </c>
      <c r="V14" s="42">
        <f t="shared" si="6"/>
        <v>5</v>
      </c>
      <c r="W14" s="43" t="str">
        <f t="shared" si="7"/>
        <v>MEDIO</v>
      </c>
      <c r="X14" s="38" t="s">
        <v>40</v>
      </c>
      <c r="Y14" s="38" t="s">
        <v>72</v>
      </c>
      <c r="Z14" s="46" t="s">
        <v>73</v>
      </c>
      <c r="AA14" s="46" t="s">
        <v>74</v>
      </c>
      <c r="AB14" s="52" t="s">
        <v>75</v>
      </c>
      <c r="AC14" s="89" t="s">
        <v>45</v>
      </c>
    </row>
    <row r="15" spans="2:29" ht="153" x14ac:dyDescent="0.25">
      <c r="B15" s="82">
        <v>10</v>
      </c>
      <c r="C15" s="75" t="s">
        <v>54</v>
      </c>
      <c r="D15" s="75" t="s">
        <v>35</v>
      </c>
      <c r="E15" s="75" t="s">
        <v>70</v>
      </c>
      <c r="F15" s="75" t="s">
        <v>71</v>
      </c>
      <c r="G15" s="78" t="s">
        <v>204</v>
      </c>
      <c r="H15" s="78" t="s">
        <v>205</v>
      </c>
      <c r="I15" s="69">
        <v>3</v>
      </c>
      <c r="J15" s="65" t="str">
        <f t="shared" si="0"/>
        <v>POSIBLE</v>
      </c>
      <c r="K15" s="64">
        <v>4</v>
      </c>
      <c r="L15" s="65" t="str">
        <f t="shared" si="1"/>
        <v>MAYOR</v>
      </c>
      <c r="M15" s="66">
        <f t="shared" si="4"/>
        <v>7</v>
      </c>
      <c r="N15" s="67" t="str">
        <f t="shared" si="5"/>
        <v>ALTO</v>
      </c>
      <c r="O15" s="44">
        <v>0.5</v>
      </c>
      <c r="P15" s="44">
        <v>0.5</v>
      </c>
      <c r="Q15" s="74" t="s">
        <v>97</v>
      </c>
      <c r="R15" s="48">
        <v>2</v>
      </c>
      <c r="S15" s="41" t="str">
        <f t="shared" si="2"/>
        <v>IMPROBABLE</v>
      </c>
      <c r="T15" s="48">
        <v>3</v>
      </c>
      <c r="U15" s="41" t="str">
        <f t="shared" si="3"/>
        <v>MODERADO</v>
      </c>
      <c r="V15" s="42">
        <f t="shared" si="6"/>
        <v>5</v>
      </c>
      <c r="W15" s="43" t="str">
        <f t="shared" si="7"/>
        <v>MEDIO</v>
      </c>
      <c r="X15" s="38" t="s">
        <v>40</v>
      </c>
      <c r="Y15" s="45" t="s">
        <v>49</v>
      </c>
      <c r="Z15" s="46" t="s">
        <v>73</v>
      </c>
      <c r="AA15" s="46" t="s">
        <v>74</v>
      </c>
      <c r="AB15" s="52" t="s">
        <v>98</v>
      </c>
      <c r="AC15" s="89" t="s">
        <v>96</v>
      </c>
    </row>
    <row r="16" spans="2:29" ht="120" x14ac:dyDescent="0.25">
      <c r="B16" s="82">
        <v>11</v>
      </c>
      <c r="C16" s="75" t="s">
        <v>54</v>
      </c>
      <c r="D16" s="75" t="s">
        <v>35</v>
      </c>
      <c r="E16" s="75" t="s">
        <v>46</v>
      </c>
      <c r="F16" s="75" t="s">
        <v>37</v>
      </c>
      <c r="G16" s="78" t="s">
        <v>206</v>
      </c>
      <c r="H16" s="78" t="s">
        <v>207</v>
      </c>
      <c r="I16" s="69">
        <v>2</v>
      </c>
      <c r="J16" s="65" t="str">
        <f t="shared" si="0"/>
        <v>IMPROBABLE</v>
      </c>
      <c r="K16" s="64">
        <v>5</v>
      </c>
      <c r="L16" s="65" t="str">
        <f t="shared" si="1"/>
        <v>CATASTRÓFICO</v>
      </c>
      <c r="M16" s="66">
        <f t="shared" si="4"/>
        <v>7</v>
      </c>
      <c r="N16" s="67" t="str">
        <f t="shared" si="5"/>
        <v>ALTO</v>
      </c>
      <c r="O16" s="39"/>
      <c r="P16" s="44">
        <v>1</v>
      </c>
      <c r="Q16" s="74" t="s">
        <v>208</v>
      </c>
      <c r="R16" s="48">
        <v>1</v>
      </c>
      <c r="S16" s="41" t="str">
        <f t="shared" si="2"/>
        <v>RARO</v>
      </c>
      <c r="T16" s="48">
        <v>5</v>
      </c>
      <c r="U16" s="41" t="str">
        <f t="shared" si="3"/>
        <v>CATASTRÓFICO</v>
      </c>
      <c r="V16" s="42">
        <f t="shared" si="6"/>
        <v>6</v>
      </c>
      <c r="W16" s="43" t="str">
        <f t="shared" si="7"/>
        <v>ALTO</v>
      </c>
      <c r="X16" s="38" t="s">
        <v>40</v>
      </c>
      <c r="Y16" s="45" t="s">
        <v>209</v>
      </c>
      <c r="Z16" s="46" t="s">
        <v>59</v>
      </c>
      <c r="AA16" s="46" t="s">
        <v>210</v>
      </c>
      <c r="AB16" s="50" t="s">
        <v>211</v>
      </c>
      <c r="AC16" s="89" t="s">
        <v>99</v>
      </c>
    </row>
    <row r="17" spans="2:29" ht="153" x14ac:dyDescent="0.25">
      <c r="B17" s="82">
        <v>12</v>
      </c>
      <c r="C17" s="75" t="s">
        <v>54</v>
      </c>
      <c r="D17" s="75" t="s">
        <v>35</v>
      </c>
      <c r="E17" s="75" t="s">
        <v>70</v>
      </c>
      <c r="F17" s="75" t="s">
        <v>37</v>
      </c>
      <c r="G17" s="77" t="s">
        <v>247</v>
      </c>
      <c r="H17" s="77" t="s">
        <v>248</v>
      </c>
      <c r="I17" s="69">
        <v>3</v>
      </c>
      <c r="J17" s="65" t="str">
        <f t="shared" si="0"/>
        <v>POSIBLE</v>
      </c>
      <c r="K17" s="64">
        <v>5</v>
      </c>
      <c r="L17" s="65" t="str">
        <f t="shared" si="1"/>
        <v>CATASTRÓFICO</v>
      </c>
      <c r="M17" s="66">
        <f t="shared" si="4"/>
        <v>8</v>
      </c>
      <c r="N17" s="67" t="str">
        <f t="shared" si="5"/>
        <v>EXTREMO</v>
      </c>
      <c r="O17" s="39"/>
      <c r="P17" s="44">
        <v>1</v>
      </c>
      <c r="Q17" s="74" t="s">
        <v>212</v>
      </c>
      <c r="R17" s="48">
        <v>2</v>
      </c>
      <c r="S17" s="41" t="str">
        <f t="shared" si="2"/>
        <v>IMPROBABLE</v>
      </c>
      <c r="T17" s="48">
        <v>4</v>
      </c>
      <c r="U17" s="41" t="str">
        <f t="shared" si="3"/>
        <v>MAYOR</v>
      </c>
      <c r="V17" s="42">
        <f t="shared" si="6"/>
        <v>6</v>
      </c>
      <c r="W17" s="43" t="str">
        <f t="shared" si="7"/>
        <v>ALTO</v>
      </c>
      <c r="X17" s="38" t="s">
        <v>40</v>
      </c>
      <c r="Y17" s="45" t="s">
        <v>209</v>
      </c>
      <c r="Z17" s="46" t="s">
        <v>73</v>
      </c>
      <c r="AA17" s="46" t="s">
        <v>210</v>
      </c>
      <c r="AB17" s="50" t="s">
        <v>213</v>
      </c>
      <c r="AC17" s="89" t="s">
        <v>96</v>
      </c>
    </row>
    <row r="18" spans="2:29" ht="127.5" x14ac:dyDescent="0.25">
      <c r="B18" s="82">
        <v>13</v>
      </c>
      <c r="C18" s="75" t="s">
        <v>54</v>
      </c>
      <c r="D18" s="75" t="s">
        <v>35</v>
      </c>
      <c r="E18" s="75" t="s">
        <v>70</v>
      </c>
      <c r="F18" s="75" t="s">
        <v>37</v>
      </c>
      <c r="G18" s="78" t="s">
        <v>214</v>
      </c>
      <c r="H18" s="78" t="s">
        <v>215</v>
      </c>
      <c r="I18" s="69">
        <v>3</v>
      </c>
      <c r="J18" s="65" t="str">
        <f t="shared" si="0"/>
        <v>POSIBLE</v>
      </c>
      <c r="K18" s="64">
        <v>4</v>
      </c>
      <c r="L18" s="65" t="str">
        <f t="shared" si="1"/>
        <v>MAYOR</v>
      </c>
      <c r="M18" s="66">
        <f t="shared" si="4"/>
        <v>7</v>
      </c>
      <c r="N18" s="67" t="str">
        <f t="shared" si="5"/>
        <v>ALTO</v>
      </c>
      <c r="O18" s="39"/>
      <c r="P18" s="44">
        <v>1</v>
      </c>
      <c r="Q18" s="74" t="s">
        <v>216</v>
      </c>
      <c r="R18" s="48">
        <v>2</v>
      </c>
      <c r="S18" s="41" t="str">
        <f t="shared" si="2"/>
        <v>IMPROBABLE</v>
      </c>
      <c r="T18" s="48">
        <v>3</v>
      </c>
      <c r="U18" s="41" t="str">
        <f t="shared" si="3"/>
        <v>MODERADO</v>
      </c>
      <c r="V18" s="42">
        <f t="shared" si="6"/>
        <v>5</v>
      </c>
      <c r="W18" s="43" t="str">
        <f t="shared" si="7"/>
        <v>MEDIO</v>
      </c>
      <c r="X18" s="38" t="s">
        <v>40</v>
      </c>
      <c r="Y18" s="45" t="s">
        <v>209</v>
      </c>
      <c r="Z18" s="46" t="s">
        <v>73</v>
      </c>
      <c r="AA18" s="46" t="s">
        <v>74</v>
      </c>
      <c r="AB18" s="50" t="s">
        <v>217</v>
      </c>
      <c r="AC18" s="89" t="s">
        <v>96</v>
      </c>
    </row>
    <row r="19" spans="2:29" ht="137.1" customHeight="1" x14ac:dyDescent="0.25">
      <c r="B19" s="82">
        <v>14</v>
      </c>
      <c r="C19" s="75" t="s">
        <v>54</v>
      </c>
      <c r="D19" s="75" t="s">
        <v>35</v>
      </c>
      <c r="E19" s="75" t="s">
        <v>56</v>
      </c>
      <c r="F19" s="75" t="s">
        <v>37</v>
      </c>
      <c r="G19" s="78" t="s">
        <v>218</v>
      </c>
      <c r="H19" s="78" t="s">
        <v>219</v>
      </c>
      <c r="I19" s="69">
        <v>3</v>
      </c>
      <c r="J19" s="65" t="str">
        <f t="shared" si="0"/>
        <v>POSIBLE</v>
      </c>
      <c r="K19" s="64">
        <v>4</v>
      </c>
      <c r="L19" s="65" t="str">
        <f t="shared" si="1"/>
        <v>MAYOR</v>
      </c>
      <c r="M19" s="66">
        <f t="shared" si="4"/>
        <v>7</v>
      </c>
      <c r="N19" s="67" t="str">
        <f t="shared" si="5"/>
        <v>ALTO</v>
      </c>
      <c r="O19" s="80">
        <v>1</v>
      </c>
      <c r="P19" s="44"/>
      <c r="Q19" s="74" t="s">
        <v>220</v>
      </c>
      <c r="R19" s="48">
        <v>2</v>
      </c>
      <c r="S19" s="41" t="str">
        <f t="shared" si="2"/>
        <v>IMPROBABLE</v>
      </c>
      <c r="T19" s="48">
        <v>3</v>
      </c>
      <c r="U19" s="41" t="str">
        <f t="shared" si="3"/>
        <v>MODERADO</v>
      </c>
      <c r="V19" s="42">
        <f t="shared" si="6"/>
        <v>5</v>
      </c>
      <c r="W19" s="43" t="str">
        <f t="shared" si="7"/>
        <v>MEDIO</v>
      </c>
      <c r="X19" s="38" t="s">
        <v>40</v>
      </c>
      <c r="Y19" s="45" t="s">
        <v>41</v>
      </c>
      <c r="Z19" s="46" t="s">
        <v>42</v>
      </c>
      <c r="AA19" s="46" t="s">
        <v>221</v>
      </c>
      <c r="AB19" s="50" t="s">
        <v>222</v>
      </c>
      <c r="AC19" s="89" t="s">
        <v>86</v>
      </c>
    </row>
    <row r="20" spans="2:29" ht="122.45" customHeight="1" x14ac:dyDescent="0.25">
      <c r="B20" s="82">
        <v>15</v>
      </c>
      <c r="C20" s="75" t="s">
        <v>54</v>
      </c>
      <c r="D20" s="75" t="s">
        <v>55</v>
      </c>
      <c r="E20" s="75" t="s">
        <v>70</v>
      </c>
      <c r="F20" s="75" t="s">
        <v>37</v>
      </c>
      <c r="G20" s="77" t="s">
        <v>249</v>
      </c>
      <c r="H20" s="78" t="s">
        <v>223</v>
      </c>
      <c r="I20" s="69">
        <v>3</v>
      </c>
      <c r="J20" s="65" t="str">
        <f t="shared" si="0"/>
        <v>POSIBLE</v>
      </c>
      <c r="K20" s="64">
        <v>3</v>
      </c>
      <c r="L20" s="65" t="str">
        <f t="shared" si="1"/>
        <v>MODERADO</v>
      </c>
      <c r="M20" s="66">
        <f t="shared" si="4"/>
        <v>6</v>
      </c>
      <c r="N20" s="67" t="str">
        <f t="shared" si="5"/>
        <v>ALTO</v>
      </c>
      <c r="O20" s="80">
        <v>0.5</v>
      </c>
      <c r="P20" s="44">
        <v>0.5</v>
      </c>
      <c r="Q20" s="74" t="s">
        <v>224</v>
      </c>
      <c r="R20" s="48">
        <v>2</v>
      </c>
      <c r="S20" s="41" t="str">
        <f t="shared" si="2"/>
        <v>IMPROBABLE</v>
      </c>
      <c r="T20" s="48">
        <v>3</v>
      </c>
      <c r="U20" s="41" t="str">
        <f t="shared" si="3"/>
        <v>MODERADO</v>
      </c>
      <c r="V20" s="42">
        <f t="shared" si="6"/>
        <v>5</v>
      </c>
      <c r="W20" s="43" t="str">
        <f t="shared" si="7"/>
        <v>MEDIO</v>
      </c>
      <c r="X20" s="38" t="s">
        <v>40</v>
      </c>
      <c r="Y20" s="45" t="s">
        <v>225</v>
      </c>
      <c r="Z20" s="46" t="s">
        <v>73</v>
      </c>
      <c r="AA20" s="46" t="s">
        <v>226</v>
      </c>
      <c r="AB20" s="50" t="s">
        <v>227</v>
      </c>
      <c r="AC20" s="89" t="s">
        <v>228</v>
      </c>
    </row>
    <row r="21" spans="2:29" ht="130.5" customHeight="1" x14ac:dyDescent="0.25">
      <c r="B21" s="82">
        <v>16</v>
      </c>
      <c r="C21" s="75" t="s">
        <v>54</v>
      </c>
      <c r="D21" s="75" t="s">
        <v>55</v>
      </c>
      <c r="E21" s="75" t="s">
        <v>70</v>
      </c>
      <c r="F21" s="75" t="s">
        <v>37</v>
      </c>
      <c r="G21" s="78" t="s">
        <v>229</v>
      </c>
      <c r="H21" s="78" t="s">
        <v>230</v>
      </c>
      <c r="I21" s="69">
        <v>3</v>
      </c>
      <c r="J21" s="65" t="str">
        <f t="shared" si="0"/>
        <v>POSIBLE</v>
      </c>
      <c r="K21" s="64">
        <v>3</v>
      </c>
      <c r="L21" s="65" t="str">
        <f t="shared" si="1"/>
        <v>MODERADO</v>
      </c>
      <c r="M21" s="66">
        <f t="shared" si="4"/>
        <v>6</v>
      </c>
      <c r="N21" s="67" t="str">
        <f t="shared" si="5"/>
        <v>ALTO</v>
      </c>
      <c r="O21" s="80">
        <v>0.5</v>
      </c>
      <c r="P21" s="44">
        <v>0.5</v>
      </c>
      <c r="Q21" s="74" t="s">
        <v>231</v>
      </c>
      <c r="R21" s="48">
        <v>2</v>
      </c>
      <c r="S21" s="41" t="str">
        <f t="shared" si="2"/>
        <v>IMPROBABLE</v>
      </c>
      <c r="T21" s="48">
        <v>3</v>
      </c>
      <c r="U21" s="41" t="str">
        <f t="shared" si="3"/>
        <v>MODERADO</v>
      </c>
      <c r="V21" s="42">
        <f t="shared" si="6"/>
        <v>5</v>
      </c>
      <c r="W21" s="43" t="str">
        <f t="shared" si="7"/>
        <v>MEDIO</v>
      </c>
      <c r="X21" s="38" t="s">
        <v>40</v>
      </c>
      <c r="Y21" s="45" t="s">
        <v>209</v>
      </c>
      <c r="Z21" s="46" t="s">
        <v>73</v>
      </c>
      <c r="AA21" s="46" t="s">
        <v>74</v>
      </c>
      <c r="AB21" s="50" t="s">
        <v>232</v>
      </c>
      <c r="AC21" s="89" t="s">
        <v>96</v>
      </c>
    </row>
    <row r="22" spans="2:29" ht="122.45" customHeight="1" x14ac:dyDescent="0.25">
      <c r="B22" s="82">
        <v>17</v>
      </c>
      <c r="C22" s="75" t="s">
        <v>54</v>
      </c>
      <c r="D22" s="75" t="s">
        <v>55</v>
      </c>
      <c r="E22" s="75" t="s">
        <v>70</v>
      </c>
      <c r="F22" s="75" t="s">
        <v>57</v>
      </c>
      <c r="G22" s="78" t="s">
        <v>233</v>
      </c>
      <c r="H22" s="78" t="s">
        <v>234</v>
      </c>
      <c r="I22" s="69">
        <v>3</v>
      </c>
      <c r="J22" s="65" t="str">
        <f t="shared" si="0"/>
        <v>POSIBLE</v>
      </c>
      <c r="K22" s="64">
        <v>3</v>
      </c>
      <c r="L22" s="65" t="str">
        <f t="shared" si="1"/>
        <v>MODERADO</v>
      </c>
      <c r="M22" s="66">
        <f t="shared" si="4"/>
        <v>6</v>
      </c>
      <c r="N22" s="67" t="str">
        <f t="shared" si="5"/>
        <v>ALTO</v>
      </c>
      <c r="O22" s="80">
        <v>0.5</v>
      </c>
      <c r="P22" s="44">
        <v>0.5</v>
      </c>
      <c r="Q22" s="74" t="s">
        <v>235</v>
      </c>
      <c r="R22" s="48">
        <v>2</v>
      </c>
      <c r="S22" s="41" t="str">
        <f t="shared" si="2"/>
        <v>IMPROBABLE</v>
      </c>
      <c r="T22" s="48">
        <v>3</v>
      </c>
      <c r="U22" s="41" t="str">
        <f t="shared" si="3"/>
        <v>MODERADO</v>
      </c>
      <c r="V22" s="42">
        <f t="shared" si="6"/>
        <v>5</v>
      </c>
      <c r="W22" s="43" t="str">
        <f t="shared" si="7"/>
        <v>MEDIO</v>
      </c>
      <c r="X22" s="38" t="s">
        <v>40</v>
      </c>
      <c r="Y22" s="45" t="s">
        <v>236</v>
      </c>
      <c r="Z22" s="46" t="s">
        <v>73</v>
      </c>
      <c r="AA22" s="46" t="s">
        <v>210</v>
      </c>
      <c r="AB22" s="50" t="s">
        <v>237</v>
      </c>
      <c r="AC22" s="89" t="s">
        <v>86</v>
      </c>
    </row>
    <row r="23" spans="2:29" ht="107.45" customHeight="1" thickBot="1" x14ac:dyDescent="0.3">
      <c r="B23" s="90">
        <v>18</v>
      </c>
      <c r="C23" s="91" t="s">
        <v>34</v>
      </c>
      <c r="D23" s="92" t="s">
        <v>250</v>
      </c>
      <c r="E23" s="92" t="s">
        <v>70</v>
      </c>
      <c r="F23" s="91" t="s">
        <v>82</v>
      </c>
      <c r="G23" s="93" t="s">
        <v>251</v>
      </c>
      <c r="H23" s="93" t="s">
        <v>252</v>
      </c>
      <c r="I23" s="94">
        <v>3</v>
      </c>
      <c r="J23" s="95" t="str">
        <f t="shared" si="0"/>
        <v>POSIBLE</v>
      </c>
      <c r="K23" s="96">
        <v>4</v>
      </c>
      <c r="L23" s="95" t="str">
        <f t="shared" si="1"/>
        <v>MAYOR</v>
      </c>
      <c r="M23" s="97">
        <f>+K23+I23</f>
        <v>7</v>
      </c>
      <c r="N23" s="98" t="str">
        <f t="shared" ref="N23" si="8">IF(M23=0,"",IF(M23&gt;7.9,"EXTREMO",IF(M23&gt;5.9,"ALTO",IF(M23&gt;4.9,"MEDIO",IF(M23&gt;2.9,"BAJO","MUY BAJO")))))</f>
        <v>ALTO</v>
      </c>
      <c r="O23" s="99">
        <v>0.5</v>
      </c>
      <c r="P23" s="99">
        <v>0.5</v>
      </c>
      <c r="Q23" s="105" t="s">
        <v>253</v>
      </c>
      <c r="R23" s="48">
        <v>2</v>
      </c>
      <c r="S23" s="95" t="str">
        <f t="shared" si="2"/>
        <v>IMPROBABLE</v>
      </c>
      <c r="T23" s="94">
        <v>4</v>
      </c>
      <c r="U23" s="95" t="str">
        <f t="shared" si="3"/>
        <v>MAYOR</v>
      </c>
      <c r="V23" s="97">
        <f>SUM(R23:S23)+SUM(T23:U23)</f>
        <v>6</v>
      </c>
      <c r="W23" s="100" t="str">
        <f t="shared" ref="W23" si="9">IF(V23=0,"",IF(V23&gt;7.9,"EXTREMO",IF(V23&gt;5.9,"ALTO",IF(V23&gt;4.9,"MEDIO",IF(V23&gt;2.9,"BAJO","MUY BAJO")))))</f>
        <v>ALTO</v>
      </c>
      <c r="X23" s="101" t="s">
        <v>40</v>
      </c>
      <c r="Y23" s="101" t="s">
        <v>64</v>
      </c>
      <c r="Z23" s="102" t="s">
        <v>84</v>
      </c>
      <c r="AA23" s="102" t="s">
        <v>60</v>
      </c>
      <c r="AB23" s="102" t="s">
        <v>254</v>
      </c>
      <c r="AC23" s="103" t="s">
        <v>86</v>
      </c>
    </row>
  </sheetData>
  <mergeCells count="23">
    <mergeCell ref="Q4:Q5"/>
    <mergeCell ref="C4:C5"/>
    <mergeCell ref="D4:D5"/>
    <mergeCell ref="E4:E5"/>
    <mergeCell ref="G4:G5"/>
    <mergeCell ref="H4:H5"/>
    <mergeCell ref="I4:J4"/>
    <mergeCell ref="B4:B5"/>
    <mergeCell ref="B2:AC2"/>
    <mergeCell ref="B3:H3"/>
    <mergeCell ref="I3:N3"/>
    <mergeCell ref="O3:Q3"/>
    <mergeCell ref="R3:W3"/>
    <mergeCell ref="X3:AC3"/>
    <mergeCell ref="V4:W4"/>
    <mergeCell ref="X4:AA4"/>
    <mergeCell ref="AB4:AC4"/>
    <mergeCell ref="T4:U4"/>
    <mergeCell ref="R4:S4"/>
    <mergeCell ref="O4:P4"/>
    <mergeCell ref="K4:L4"/>
    <mergeCell ref="M4:N4"/>
    <mergeCell ref="F4:F5"/>
  </mergeCells>
  <conditionalFormatting sqref="I6">
    <cfRule type="cellIs" dxfId="317" priority="1149" operator="equal">
      <formula>5</formula>
    </cfRule>
    <cfRule type="top10" dxfId="316" priority="1148" rank="4"/>
  </conditionalFormatting>
  <conditionalFormatting sqref="I7">
    <cfRule type="cellIs" dxfId="315" priority="2435" operator="equal">
      <formula>5</formula>
    </cfRule>
    <cfRule type="top10" dxfId="314" priority="2434" rank="4"/>
  </conditionalFormatting>
  <conditionalFormatting sqref="I8">
    <cfRule type="cellIs" dxfId="313" priority="1417" operator="equal">
      <formula>5</formula>
    </cfRule>
    <cfRule type="top10" dxfId="312" priority="1416" rank="4"/>
  </conditionalFormatting>
  <conditionalFormatting sqref="I9">
    <cfRule type="cellIs" dxfId="311" priority="2585" operator="equal">
      <formula>5</formula>
    </cfRule>
    <cfRule type="top10" dxfId="310" priority="2584" rank="4"/>
  </conditionalFormatting>
  <conditionalFormatting sqref="I10">
    <cfRule type="cellIs" dxfId="309" priority="2137" operator="equal">
      <formula>5</formula>
    </cfRule>
    <cfRule type="top10" dxfId="308" priority="2136" rank="4"/>
  </conditionalFormatting>
  <conditionalFormatting sqref="I11">
    <cfRule type="cellIs" dxfId="307" priority="2337" operator="equal">
      <formula>5</formula>
    </cfRule>
    <cfRule type="top10" dxfId="306" priority="2336" rank="4"/>
  </conditionalFormatting>
  <conditionalFormatting sqref="I12">
    <cfRule type="cellIs" dxfId="305" priority="952" operator="equal">
      <formula>5</formula>
    </cfRule>
    <cfRule type="top10" dxfId="304" priority="951" rank="4"/>
  </conditionalFormatting>
  <conditionalFormatting sqref="I13">
    <cfRule type="cellIs" dxfId="303" priority="721" operator="equal">
      <formula>5</formula>
    </cfRule>
    <cfRule type="top10" dxfId="302" priority="720" rank="4"/>
    <cfRule type="cellIs" dxfId="301" priority="675" operator="lessThan">
      <formula>5</formula>
    </cfRule>
  </conditionalFormatting>
  <conditionalFormatting sqref="I14">
    <cfRule type="cellIs" dxfId="300" priority="633" operator="equal">
      <formula>5</formula>
    </cfRule>
    <cfRule type="top10" dxfId="299" priority="632" rank="4"/>
  </conditionalFormatting>
  <conditionalFormatting sqref="I15:I22">
    <cfRule type="top10" dxfId="298" priority="3419" rank="4"/>
    <cfRule type="cellIs" dxfId="297" priority="3420" operator="equal">
      <formula>5</formula>
    </cfRule>
  </conditionalFormatting>
  <conditionalFormatting sqref="I23 K23">
    <cfRule type="cellIs" dxfId="296" priority="91" operator="lessThan">
      <formula>5</formula>
    </cfRule>
  </conditionalFormatting>
  <conditionalFormatting sqref="I23">
    <cfRule type="cellIs" dxfId="295" priority="96" operator="equal">
      <formula>5</formula>
    </cfRule>
    <cfRule type="top10" dxfId="294" priority="95" rank="4"/>
  </conditionalFormatting>
  <conditionalFormatting sqref="J6">
    <cfRule type="iconSet" priority="1124">
      <iconSet iconSet="3Arrows">
        <cfvo type="percent" val="0"/>
        <cfvo type="percent" val="33"/>
        <cfvo type="percent" val="67"/>
      </iconSet>
    </cfRule>
    <cfRule type="colorScale" priority="1125">
      <colorScale>
        <cfvo type="min"/>
        <cfvo type="max"/>
        <color rgb="FFFF7128"/>
        <color rgb="FFFFEF9C"/>
      </colorScale>
    </cfRule>
    <cfRule type="colorScale" priority="1126">
      <colorScale>
        <cfvo type="min"/>
        <cfvo type="percentile" val="50"/>
        <cfvo type="max"/>
        <color rgb="FFF8696B"/>
        <color rgb="FFFFEB84"/>
        <color rgb="FF63BE7B"/>
      </colorScale>
    </cfRule>
    <cfRule type="colorScale" priority="1133">
      <colorScale>
        <cfvo type="percent" val="50"/>
        <cfvo type="max"/>
        <color rgb="FFFF7128"/>
        <color rgb="FFFFEF9C"/>
      </colorScale>
    </cfRule>
    <cfRule type="colorScale" priority="1131">
      <colorScale>
        <cfvo type="percent" val="0"/>
        <cfvo type="percentile" val="50"/>
        <cfvo type="max"/>
        <color rgb="FFF8696B"/>
        <color rgb="FFFFEB84"/>
        <color rgb="FF63BE7B"/>
      </colorScale>
    </cfRule>
    <cfRule type="top10" dxfId="293" priority="1130" rank="50"/>
    <cfRule type="top10" dxfId="292" priority="1127" percent="1" rank="50"/>
    <cfRule type="dataBar" priority="1128">
      <dataBar>
        <cfvo type="percent" val="0.5"/>
        <cfvo type="max"/>
        <color rgb="FF638EC6"/>
      </dataBar>
      <extLst>
        <ext xmlns:x14="http://schemas.microsoft.com/office/spreadsheetml/2009/9/main" uri="{B025F937-C7B1-47D3-B67F-A62EFF666E3E}">
          <x14:id>{9984220C-C2C4-40A5-A189-882BC07022B3}</x14:id>
        </ext>
      </extLst>
    </cfRule>
    <cfRule type="colorScale" priority="1129">
      <colorScale>
        <cfvo type="min"/>
        <cfvo type="max"/>
        <color rgb="FFFF7128"/>
        <color rgb="FFFFEF9C"/>
      </colorScale>
    </cfRule>
    <cfRule type="colorScale" priority="1120">
      <colorScale>
        <cfvo type="min"/>
        <cfvo type="percentile" val="50"/>
        <cfvo type="max"/>
        <color rgb="FF63BE7B"/>
        <color rgb="FFFFEB84"/>
        <color rgb="FFF8696B"/>
      </colorScale>
    </cfRule>
    <cfRule type="cellIs" dxfId="291" priority="1121" operator="equal">
      <formula>5</formula>
    </cfRule>
    <cfRule type="cellIs" dxfId="290" priority="1122" operator="greaterThan">
      <formula>0.5</formula>
    </cfRule>
    <cfRule type="iconSet" priority="1123">
      <iconSet iconSet="4Rating">
        <cfvo type="percent" val="0"/>
        <cfvo type="percent" val="25"/>
        <cfvo type="percent" val="50"/>
        <cfvo type="percent" val="75"/>
      </iconSet>
    </cfRule>
  </conditionalFormatting>
  <conditionalFormatting sqref="J6:J11 L6:L11 N6:N11 S6:S11 U6:U11 S14:S23 U14:U23 W14:W23">
    <cfRule type="cellIs" priority="1088" operator="between">
      <formula>0.5</formula>
      <formula>1</formula>
    </cfRule>
  </conditionalFormatting>
  <conditionalFormatting sqref="J7">
    <cfRule type="dataBar" priority="2470">
      <dataBar>
        <cfvo type="percent" val="0.5"/>
        <cfvo type="max"/>
        <color rgb="FF638EC6"/>
      </dataBar>
      <extLst>
        <ext xmlns:x14="http://schemas.microsoft.com/office/spreadsheetml/2009/9/main" uri="{B025F937-C7B1-47D3-B67F-A62EFF666E3E}">
          <x14:id>{F30ACB08-81DB-41B0-A850-91FDF9C5775B}</x14:id>
        </ext>
      </extLst>
    </cfRule>
    <cfRule type="cellIs" dxfId="289" priority="2463" operator="equal">
      <formula>5</formula>
    </cfRule>
    <cfRule type="iconSet" priority="2466">
      <iconSet iconSet="3Arrows">
        <cfvo type="percent" val="0"/>
        <cfvo type="percent" val="33"/>
        <cfvo type="percent" val="67"/>
      </iconSet>
    </cfRule>
    <cfRule type="cellIs" dxfId="288" priority="2464" operator="greaterThan">
      <formula>0.5</formula>
    </cfRule>
    <cfRule type="colorScale" priority="2467">
      <colorScale>
        <cfvo type="min"/>
        <cfvo type="max"/>
        <color rgb="FFFF7128"/>
        <color rgb="FFFFEF9C"/>
      </colorScale>
    </cfRule>
    <cfRule type="colorScale" priority="2468">
      <colorScale>
        <cfvo type="min"/>
        <cfvo type="percentile" val="50"/>
        <cfvo type="max"/>
        <color rgb="FFF8696B"/>
        <color rgb="FFFFEB84"/>
        <color rgb="FF63BE7B"/>
      </colorScale>
    </cfRule>
    <cfRule type="top10" dxfId="287" priority="2469" percent="1" rank="50"/>
    <cfRule type="colorScale" priority="2471">
      <colorScale>
        <cfvo type="min"/>
        <cfvo type="max"/>
        <color rgb="FFFF7128"/>
        <color rgb="FFFFEF9C"/>
      </colorScale>
    </cfRule>
    <cfRule type="top10" dxfId="286" priority="2472" rank="50"/>
    <cfRule type="colorScale" priority="2473">
      <colorScale>
        <cfvo type="percent" val="0"/>
        <cfvo type="percentile" val="50"/>
        <cfvo type="max"/>
        <color rgb="FFF8696B"/>
        <color rgb="FFFFEB84"/>
        <color rgb="FF63BE7B"/>
      </colorScale>
    </cfRule>
    <cfRule type="colorScale" priority="2475">
      <colorScale>
        <cfvo type="percent" val="50"/>
        <cfvo type="max"/>
        <color rgb="FFFF7128"/>
        <color rgb="FFFFEF9C"/>
      </colorScale>
    </cfRule>
    <cfRule type="iconSet" priority="2465">
      <iconSet iconSet="4Rating">
        <cfvo type="percent" val="0"/>
        <cfvo type="percent" val="25"/>
        <cfvo type="percent" val="50"/>
        <cfvo type="percent" val="75"/>
      </iconSet>
    </cfRule>
    <cfRule type="colorScale" priority="2462">
      <colorScale>
        <cfvo type="min"/>
        <cfvo type="percentile" val="50"/>
        <cfvo type="max"/>
        <color rgb="FF63BE7B"/>
        <color rgb="FFFFEB84"/>
        <color rgb="FFF8696B"/>
      </colorScale>
    </cfRule>
  </conditionalFormatting>
  <conditionalFormatting sqref="J8">
    <cfRule type="top10" dxfId="285" priority="1496" rank="50"/>
    <cfRule type="cellIs" dxfId="284" priority="1488" operator="greaterThan">
      <formula>0.5</formula>
    </cfRule>
    <cfRule type="iconSet" priority="1489">
      <iconSet iconSet="4Rating">
        <cfvo type="percent" val="0"/>
        <cfvo type="percent" val="25"/>
        <cfvo type="percent" val="50"/>
        <cfvo type="percent" val="75"/>
      </iconSet>
    </cfRule>
    <cfRule type="iconSet" priority="1490">
      <iconSet iconSet="3Arrows">
        <cfvo type="percent" val="0"/>
        <cfvo type="percent" val="33"/>
        <cfvo type="percent" val="67"/>
      </iconSet>
    </cfRule>
    <cfRule type="colorScale" priority="1491">
      <colorScale>
        <cfvo type="min"/>
        <cfvo type="max"/>
        <color rgb="FFFF7128"/>
        <color rgb="FFFFEF9C"/>
      </colorScale>
    </cfRule>
    <cfRule type="colorScale" priority="1492">
      <colorScale>
        <cfvo type="min"/>
        <cfvo type="percentile" val="50"/>
        <cfvo type="max"/>
        <color rgb="FFF8696B"/>
        <color rgb="FFFFEB84"/>
        <color rgb="FF63BE7B"/>
      </colorScale>
    </cfRule>
    <cfRule type="top10" dxfId="283" priority="1493" percent="1" rank="50"/>
    <cfRule type="colorScale" priority="1495">
      <colorScale>
        <cfvo type="min"/>
        <cfvo type="max"/>
        <color rgb="FFFF7128"/>
        <color rgb="FFFFEF9C"/>
      </colorScale>
    </cfRule>
    <cfRule type="colorScale" priority="1497">
      <colorScale>
        <cfvo type="percent" val="0"/>
        <cfvo type="percentile" val="50"/>
        <cfvo type="max"/>
        <color rgb="FFF8696B"/>
        <color rgb="FFFFEB84"/>
        <color rgb="FF63BE7B"/>
      </colorScale>
    </cfRule>
    <cfRule type="colorScale" priority="1499">
      <colorScale>
        <cfvo type="percent" val="50"/>
        <cfvo type="max"/>
        <color rgb="FFFF7128"/>
        <color rgb="FFFFEF9C"/>
      </colorScale>
    </cfRule>
    <cfRule type="dataBar" priority="1494">
      <dataBar>
        <cfvo type="percent" val="0.5"/>
        <cfvo type="max"/>
        <color rgb="FF638EC6"/>
      </dataBar>
      <extLst>
        <ext xmlns:x14="http://schemas.microsoft.com/office/spreadsheetml/2009/9/main" uri="{B025F937-C7B1-47D3-B67F-A62EFF666E3E}">
          <x14:id>{7353000D-8868-427A-80C2-6979A24C0070}</x14:id>
        </ext>
      </extLst>
    </cfRule>
    <cfRule type="colorScale" priority="1486">
      <colorScale>
        <cfvo type="min"/>
        <cfvo type="percentile" val="50"/>
        <cfvo type="max"/>
        <color rgb="FF63BE7B"/>
        <color rgb="FFFFEB84"/>
        <color rgb="FFF8696B"/>
      </colorScale>
    </cfRule>
    <cfRule type="cellIs" dxfId="282" priority="1487" operator="equal">
      <formula>5</formula>
    </cfRule>
  </conditionalFormatting>
  <conditionalFormatting sqref="J9">
    <cfRule type="iconSet" priority="2560">
      <iconSet iconSet="3Arrows">
        <cfvo type="percent" val="0"/>
        <cfvo type="percent" val="33"/>
        <cfvo type="percent" val="67"/>
      </iconSet>
    </cfRule>
    <cfRule type="iconSet" priority="2559">
      <iconSet iconSet="4Rating">
        <cfvo type="percent" val="0"/>
        <cfvo type="percent" val="25"/>
        <cfvo type="percent" val="50"/>
        <cfvo type="percent" val="75"/>
      </iconSet>
    </cfRule>
    <cfRule type="cellIs" dxfId="281" priority="2558" operator="greaterThan">
      <formula>0.5</formula>
    </cfRule>
    <cfRule type="cellIs" dxfId="280" priority="2557" operator="equal">
      <formula>5</formula>
    </cfRule>
    <cfRule type="colorScale" priority="2556">
      <colorScale>
        <cfvo type="min"/>
        <cfvo type="percentile" val="50"/>
        <cfvo type="max"/>
        <color rgb="FF63BE7B"/>
        <color rgb="FFFFEB84"/>
        <color rgb="FFF8696B"/>
      </colorScale>
    </cfRule>
    <cfRule type="colorScale" priority="2569">
      <colorScale>
        <cfvo type="percent" val="50"/>
        <cfvo type="max"/>
        <color rgb="FFFF7128"/>
        <color rgb="FFFFEF9C"/>
      </colorScale>
    </cfRule>
    <cfRule type="colorScale" priority="2562">
      <colorScale>
        <cfvo type="min"/>
        <cfvo type="percentile" val="50"/>
        <cfvo type="max"/>
        <color rgb="FFF8696B"/>
        <color rgb="FFFFEB84"/>
        <color rgb="FF63BE7B"/>
      </colorScale>
    </cfRule>
    <cfRule type="top10" dxfId="279" priority="2563" percent="1" rank="50"/>
    <cfRule type="dataBar" priority="2564">
      <dataBar>
        <cfvo type="percent" val="0.5"/>
        <cfvo type="max"/>
        <color rgb="FF638EC6"/>
      </dataBar>
      <extLst>
        <ext xmlns:x14="http://schemas.microsoft.com/office/spreadsheetml/2009/9/main" uri="{B025F937-C7B1-47D3-B67F-A62EFF666E3E}">
          <x14:id>{2F75E10F-56BE-4CE3-8A70-4409A48F85C5}</x14:id>
        </ext>
      </extLst>
    </cfRule>
    <cfRule type="colorScale" priority="2565">
      <colorScale>
        <cfvo type="min"/>
        <cfvo type="max"/>
        <color rgb="FFFF7128"/>
        <color rgb="FFFFEF9C"/>
      </colorScale>
    </cfRule>
    <cfRule type="top10" dxfId="278" priority="2566" rank="50"/>
    <cfRule type="colorScale" priority="2567">
      <colorScale>
        <cfvo type="percent" val="0"/>
        <cfvo type="percentile" val="50"/>
        <cfvo type="max"/>
        <color rgb="FFF8696B"/>
        <color rgb="FFFFEB84"/>
        <color rgb="FF63BE7B"/>
      </colorScale>
    </cfRule>
    <cfRule type="colorScale" priority="2561">
      <colorScale>
        <cfvo type="min"/>
        <cfvo type="max"/>
        <color rgb="FFFF7128"/>
        <color rgb="FFFFEF9C"/>
      </colorScale>
    </cfRule>
  </conditionalFormatting>
  <conditionalFormatting sqref="J10">
    <cfRule type="colorScale" priority="2162">
      <colorScale>
        <cfvo type="percent" val="0"/>
        <cfvo type="percentile" val="50"/>
        <cfvo type="max"/>
        <color rgb="FFF8696B"/>
        <color rgb="FFFFEB84"/>
        <color rgb="FF63BE7B"/>
      </colorScale>
    </cfRule>
    <cfRule type="top10" dxfId="277" priority="2161" rank="50"/>
    <cfRule type="cellIs" dxfId="276" priority="2153" operator="greaterThan">
      <formula>0.5</formula>
    </cfRule>
    <cfRule type="iconSet" priority="2154">
      <iconSet iconSet="4Rating">
        <cfvo type="percent" val="0"/>
        <cfvo type="percent" val="25"/>
        <cfvo type="percent" val="50"/>
        <cfvo type="percent" val="75"/>
      </iconSet>
    </cfRule>
    <cfRule type="iconSet" priority="2155">
      <iconSet iconSet="3Arrows">
        <cfvo type="percent" val="0"/>
        <cfvo type="percent" val="33"/>
        <cfvo type="percent" val="67"/>
      </iconSet>
    </cfRule>
    <cfRule type="colorScale" priority="2156">
      <colorScale>
        <cfvo type="min"/>
        <cfvo type="max"/>
        <color rgb="FFFF7128"/>
        <color rgb="FFFFEF9C"/>
      </colorScale>
    </cfRule>
    <cfRule type="colorScale" priority="2157">
      <colorScale>
        <cfvo type="min"/>
        <cfvo type="percentile" val="50"/>
        <cfvo type="max"/>
        <color rgb="FFF8696B"/>
        <color rgb="FFFFEB84"/>
        <color rgb="FF63BE7B"/>
      </colorScale>
    </cfRule>
    <cfRule type="top10" dxfId="275" priority="2158" percent="1" rank="50"/>
    <cfRule type="colorScale" priority="2160">
      <colorScale>
        <cfvo type="min"/>
        <cfvo type="max"/>
        <color rgb="FFFF7128"/>
        <color rgb="FFFFEF9C"/>
      </colorScale>
    </cfRule>
    <cfRule type="cellIs" dxfId="274" priority="2152" operator="equal">
      <formula>5</formula>
    </cfRule>
    <cfRule type="colorScale" priority="2151">
      <colorScale>
        <cfvo type="min"/>
        <cfvo type="percentile" val="50"/>
        <cfvo type="max"/>
        <color rgb="FF63BE7B"/>
        <color rgb="FFFFEB84"/>
        <color rgb="FFF8696B"/>
      </colorScale>
    </cfRule>
    <cfRule type="dataBar" priority="2159">
      <dataBar>
        <cfvo type="percent" val="0.5"/>
        <cfvo type="max"/>
        <color rgb="FF638EC6"/>
      </dataBar>
      <extLst>
        <ext xmlns:x14="http://schemas.microsoft.com/office/spreadsheetml/2009/9/main" uri="{B025F937-C7B1-47D3-B67F-A62EFF666E3E}">
          <x14:id>{233C4315-272C-4A50-ABBB-F4DE6E880784}</x14:id>
        </ext>
      </extLst>
    </cfRule>
    <cfRule type="colorScale" priority="2164">
      <colorScale>
        <cfvo type="percent" val="50"/>
        <cfvo type="max"/>
        <color rgb="FFFF7128"/>
        <color rgb="FFFFEF9C"/>
      </colorScale>
    </cfRule>
  </conditionalFormatting>
  <conditionalFormatting sqref="J11">
    <cfRule type="dataBar" priority="2414">
      <dataBar>
        <cfvo type="percent" val="0.5"/>
        <cfvo type="max"/>
        <color rgb="FF638EC6"/>
      </dataBar>
      <extLst>
        <ext xmlns:x14="http://schemas.microsoft.com/office/spreadsheetml/2009/9/main" uri="{B025F937-C7B1-47D3-B67F-A62EFF666E3E}">
          <x14:id>{679B0162-62D6-4CBA-9ED9-E7DA3C664213}</x14:id>
        </ext>
      </extLst>
    </cfRule>
    <cfRule type="top10" dxfId="273" priority="2413" percent="1" rank="50"/>
    <cfRule type="colorScale" priority="2411">
      <colorScale>
        <cfvo type="min"/>
        <cfvo type="max"/>
        <color rgb="FFFF7128"/>
        <color rgb="FFFFEF9C"/>
      </colorScale>
    </cfRule>
    <cfRule type="colorScale" priority="2415">
      <colorScale>
        <cfvo type="min"/>
        <cfvo type="max"/>
        <color rgb="FFFF7128"/>
        <color rgb="FFFFEF9C"/>
      </colorScale>
    </cfRule>
    <cfRule type="colorScale" priority="2406">
      <colorScale>
        <cfvo type="min"/>
        <cfvo type="percentile" val="50"/>
        <cfvo type="max"/>
        <color rgb="FF63BE7B"/>
        <color rgb="FFFFEB84"/>
        <color rgb="FFF8696B"/>
      </colorScale>
    </cfRule>
    <cfRule type="top10" dxfId="272" priority="2416" rank="50"/>
    <cfRule type="iconSet" priority="2410">
      <iconSet iconSet="3Arrows">
        <cfvo type="percent" val="0"/>
        <cfvo type="percent" val="33"/>
        <cfvo type="percent" val="67"/>
      </iconSet>
    </cfRule>
    <cfRule type="iconSet" priority="2409">
      <iconSet iconSet="4Rating">
        <cfvo type="percent" val="0"/>
        <cfvo type="percent" val="25"/>
        <cfvo type="percent" val="50"/>
        <cfvo type="percent" val="75"/>
      </iconSet>
    </cfRule>
    <cfRule type="cellIs" dxfId="271" priority="2407" operator="equal">
      <formula>5</formula>
    </cfRule>
    <cfRule type="cellIs" dxfId="270" priority="2408" operator="greaterThan">
      <formula>0.5</formula>
    </cfRule>
    <cfRule type="colorScale" priority="2417">
      <colorScale>
        <cfvo type="percent" val="0"/>
        <cfvo type="percentile" val="50"/>
        <cfvo type="max"/>
        <color rgb="FFF8696B"/>
        <color rgb="FFFFEB84"/>
        <color rgb="FF63BE7B"/>
      </colorScale>
    </cfRule>
    <cfRule type="colorScale" priority="2419">
      <colorScale>
        <cfvo type="percent" val="50"/>
        <cfvo type="max"/>
        <color rgb="FFFF7128"/>
        <color rgb="FFFFEF9C"/>
      </colorScale>
    </cfRule>
    <cfRule type="colorScale" priority="2412">
      <colorScale>
        <cfvo type="min"/>
        <cfvo type="percentile" val="50"/>
        <cfvo type="max"/>
        <color rgb="FFF8696B"/>
        <color rgb="FFFFEB84"/>
        <color rgb="FF63BE7B"/>
      </colorScale>
    </cfRule>
  </conditionalFormatting>
  <conditionalFormatting sqref="J12">
    <cfRule type="iconSet" priority="957">
      <iconSet iconSet="3Arrows">
        <cfvo type="percent" val="0"/>
        <cfvo type="percent" val="33"/>
        <cfvo type="percent" val="67"/>
      </iconSet>
    </cfRule>
    <cfRule type="dataBar" priority="961">
      <dataBar>
        <cfvo type="percent" val="0.5"/>
        <cfvo type="max"/>
        <color rgb="FF638EC6"/>
      </dataBar>
      <extLst>
        <ext xmlns:x14="http://schemas.microsoft.com/office/spreadsheetml/2009/9/main" uri="{B025F937-C7B1-47D3-B67F-A62EFF666E3E}">
          <x14:id>{347E06B9-1F58-49E9-950E-8FC9DD611CB3}</x14:id>
        </ext>
      </extLst>
    </cfRule>
    <cfRule type="top10" dxfId="269" priority="960" percent="1" rank="50"/>
    <cfRule type="iconSet" priority="956">
      <iconSet iconSet="4Rating">
        <cfvo type="percent" val="0"/>
        <cfvo type="percent" val="25"/>
        <cfvo type="percent" val="50"/>
        <cfvo type="percent" val="75"/>
      </iconSet>
    </cfRule>
    <cfRule type="cellIs" dxfId="268" priority="955" operator="greaterThan">
      <formula>0.5</formula>
    </cfRule>
    <cfRule type="cellIs" dxfId="267" priority="954" operator="equal">
      <formula>5</formula>
    </cfRule>
    <cfRule type="colorScale" priority="953">
      <colorScale>
        <cfvo type="min"/>
        <cfvo type="percentile" val="50"/>
        <cfvo type="max"/>
        <color rgb="FF63BE7B"/>
        <color rgb="FFFFEB84"/>
        <color rgb="FFF8696B"/>
      </colorScale>
    </cfRule>
    <cfRule type="colorScale" priority="965">
      <colorScale>
        <cfvo type="percent" val="50"/>
        <cfvo type="max"/>
        <color rgb="FFFF7128"/>
        <color rgb="FFFFEF9C"/>
      </colorScale>
    </cfRule>
    <cfRule type="colorScale" priority="959">
      <colorScale>
        <cfvo type="min"/>
        <cfvo type="percentile" val="50"/>
        <cfvo type="max"/>
        <color rgb="FFF8696B"/>
        <color rgb="FFFFEB84"/>
        <color rgb="FF63BE7B"/>
      </colorScale>
    </cfRule>
    <cfRule type="colorScale" priority="962">
      <colorScale>
        <cfvo type="min"/>
        <cfvo type="max"/>
        <color rgb="FFFF7128"/>
        <color rgb="FFFFEF9C"/>
      </colorScale>
    </cfRule>
    <cfRule type="top10" dxfId="266" priority="963" rank="50"/>
    <cfRule type="colorScale" priority="958">
      <colorScale>
        <cfvo type="min"/>
        <cfvo type="max"/>
        <color rgb="FFFF7128"/>
        <color rgb="FFFFEF9C"/>
      </colorScale>
    </cfRule>
    <cfRule type="colorScale" priority="964">
      <colorScale>
        <cfvo type="percent" val="0"/>
        <cfvo type="percentile" val="50"/>
        <cfvo type="max"/>
        <color rgb="FFF8696B"/>
        <color rgb="FFFFEB84"/>
        <color rgb="FF63BE7B"/>
      </colorScale>
    </cfRule>
  </conditionalFormatting>
  <conditionalFormatting sqref="J13">
    <cfRule type="colorScale" priority="706">
      <colorScale>
        <cfvo type="percent" val="50"/>
        <cfvo type="max"/>
        <color rgb="FFFF7128"/>
        <color rgb="FFFFEF9C"/>
      </colorScale>
    </cfRule>
    <cfRule type="colorScale" priority="700">
      <colorScale>
        <cfvo type="min"/>
        <cfvo type="percentile" val="50"/>
        <cfvo type="max"/>
        <color rgb="FFF8696B"/>
        <color rgb="FFFFEB84"/>
        <color rgb="FF63BE7B"/>
      </colorScale>
    </cfRule>
    <cfRule type="colorScale" priority="699">
      <colorScale>
        <cfvo type="min"/>
        <cfvo type="max"/>
        <color rgb="FFFF7128"/>
        <color rgb="FFFFEF9C"/>
      </colorScale>
    </cfRule>
    <cfRule type="iconSet" priority="698">
      <iconSet iconSet="3Arrows">
        <cfvo type="percent" val="0"/>
        <cfvo type="percent" val="33"/>
        <cfvo type="percent" val="67"/>
      </iconSet>
    </cfRule>
    <cfRule type="cellIs" dxfId="265" priority="696" operator="greaterThan">
      <formula>0.5</formula>
    </cfRule>
    <cfRule type="cellIs" dxfId="264" priority="695" operator="equal">
      <formula>5</formula>
    </cfRule>
    <cfRule type="colorScale" priority="694">
      <colorScale>
        <cfvo type="min"/>
        <cfvo type="percentile" val="50"/>
        <cfvo type="max"/>
        <color rgb="FF63BE7B"/>
        <color rgb="FFFFEB84"/>
        <color rgb="FFF8696B"/>
      </colorScale>
    </cfRule>
    <cfRule type="dataBar" priority="702">
      <dataBar>
        <cfvo type="percent" val="0.5"/>
        <cfvo type="max"/>
        <color rgb="FF638EC6"/>
      </dataBar>
      <extLst>
        <ext xmlns:x14="http://schemas.microsoft.com/office/spreadsheetml/2009/9/main" uri="{B025F937-C7B1-47D3-B67F-A62EFF666E3E}">
          <x14:id>{87B2F08C-9A7B-4431-8451-49B039242D70}</x14:id>
        </ext>
      </extLst>
    </cfRule>
    <cfRule type="colorScale" priority="703">
      <colorScale>
        <cfvo type="min"/>
        <cfvo type="max"/>
        <color rgb="FFFF7128"/>
        <color rgb="FFFFEF9C"/>
      </colorScale>
    </cfRule>
    <cfRule type="top10" dxfId="263" priority="704" rank="50"/>
    <cfRule type="iconSet" priority="697">
      <iconSet iconSet="4Rating">
        <cfvo type="percent" val="0"/>
        <cfvo type="percent" val="25"/>
        <cfvo type="percent" val="50"/>
        <cfvo type="percent" val="75"/>
      </iconSet>
    </cfRule>
    <cfRule type="cellIs" priority="680" operator="between">
      <formula>0.5</formula>
      <formula>1</formula>
    </cfRule>
    <cfRule type="colorScale" priority="705">
      <colorScale>
        <cfvo type="percent" val="0"/>
        <cfvo type="percentile" val="50"/>
        <cfvo type="max"/>
        <color rgb="FFF8696B"/>
        <color rgb="FFFFEB84"/>
        <color rgb="FF63BE7B"/>
      </colorScale>
    </cfRule>
    <cfRule type="top10" dxfId="262" priority="701" percent="1" rank="50"/>
  </conditionalFormatting>
  <conditionalFormatting sqref="J14">
    <cfRule type="dataBar" priority="642">
      <dataBar>
        <cfvo type="percent" val="0.5"/>
        <cfvo type="max"/>
        <color rgb="FF638EC6"/>
      </dataBar>
      <extLst>
        <ext xmlns:x14="http://schemas.microsoft.com/office/spreadsheetml/2009/9/main" uri="{B025F937-C7B1-47D3-B67F-A62EFF666E3E}">
          <x14:id>{F9BF0755-9CEC-4B5B-8867-97A8A9C190D7}</x14:id>
        </ext>
      </extLst>
    </cfRule>
    <cfRule type="colorScale" priority="643">
      <colorScale>
        <cfvo type="min"/>
        <cfvo type="max"/>
        <color rgb="FFFF7128"/>
        <color rgb="FFFFEF9C"/>
      </colorScale>
    </cfRule>
    <cfRule type="colorScale" priority="639">
      <colorScale>
        <cfvo type="min"/>
        <cfvo type="max"/>
        <color rgb="FFFF7128"/>
        <color rgb="FFFFEF9C"/>
      </colorScale>
    </cfRule>
    <cfRule type="iconSet" priority="638">
      <iconSet iconSet="3Arrows">
        <cfvo type="percent" val="0"/>
        <cfvo type="percent" val="33"/>
        <cfvo type="percent" val="67"/>
      </iconSet>
    </cfRule>
    <cfRule type="colorScale" priority="645">
      <colorScale>
        <cfvo type="percent" val="0"/>
        <cfvo type="percentile" val="50"/>
        <cfvo type="max"/>
        <color rgb="FFF8696B"/>
        <color rgb="FFFFEB84"/>
        <color rgb="FF63BE7B"/>
      </colorScale>
    </cfRule>
    <cfRule type="cellIs" dxfId="261" priority="636" operator="greaterThan">
      <formula>0.5</formula>
    </cfRule>
    <cfRule type="top10" dxfId="260" priority="644" rank="50"/>
    <cfRule type="colorScale" priority="640">
      <colorScale>
        <cfvo type="min"/>
        <cfvo type="percentile" val="50"/>
        <cfvo type="max"/>
        <color rgb="FFF8696B"/>
        <color rgb="FFFFEB84"/>
        <color rgb="FF63BE7B"/>
      </colorScale>
    </cfRule>
    <cfRule type="colorScale" priority="634">
      <colorScale>
        <cfvo type="min"/>
        <cfvo type="percentile" val="50"/>
        <cfvo type="max"/>
        <color rgb="FF63BE7B"/>
        <color rgb="FFFFEB84"/>
        <color rgb="FFF8696B"/>
      </colorScale>
    </cfRule>
    <cfRule type="iconSet" priority="637">
      <iconSet iconSet="4Rating">
        <cfvo type="percent" val="0"/>
        <cfvo type="percent" val="25"/>
        <cfvo type="percent" val="50"/>
        <cfvo type="percent" val="75"/>
      </iconSet>
    </cfRule>
    <cfRule type="cellIs" dxfId="259" priority="635" operator="equal">
      <formula>5</formula>
    </cfRule>
    <cfRule type="colorScale" priority="646">
      <colorScale>
        <cfvo type="percent" val="50"/>
        <cfvo type="max"/>
        <color rgb="FFFF7128"/>
        <color rgb="FFFFEF9C"/>
      </colorScale>
    </cfRule>
    <cfRule type="top10" dxfId="258" priority="641" percent="1" rank="50"/>
  </conditionalFormatting>
  <conditionalFormatting sqref="J15:J22">
    <cfRule type="colorScale" priority="3423">
      <colorScale>
        <cfvo type="min"/>
        <cfvo type="percentile" val="50"/>
        <cfvo type="max"/>
        <color rgb="FF63BE7B"/>
        <color rgb="FFFFEB84"/>
        <color rgb="FFF8696B"/>
      </colorScale>
    </cfRule>
    <cfRule type="cellIs" dxfId="257" priority="3424" operator="equal">
      <formula>5</formula>
    </cfRule>
    <cfRule type="cellIs" dxfId="256" priority="3425" operator="greaterThan">
      <formula>0.5</formula>
    </cfRule>
    <cfRule type="iconSet" priority="3426">
      <iconSet iconSet="4Rating">
        <cfvo type="percent" val="0"/>
        <cfvo type="percent" val="25"/>
        <cfvo type="percent" val="50"/>
        <cfvo type="percent" val="75"/>
      </iconSet>
    </cfRule>
    <cfRule type="iconSet" priority="3427">
      <iconSet iconSet="3Arrows">
        <cfvo type="percent" val="0"/>
        <cfvo type="percent" val="33"/>
        <cfvo type="percent" val="67"/>
      </iconSet>
    </cfRule>
    <cfRule type="colorScale" priority="3428">
      <colorScale>
        <cfvo type="min"/>
        <cfvo type="max"/>
        <color rgb="FFFF7128"/>
        <color rgb="FFFFEF9C"/>
      </colorScale>
    </cfRule>
    <cfRule type="colorScale" priority="3429">
      <colorScale>
        <cfvo type="min"/>
        <cfvo type="percentile" val="50"/>
        <cfvo type="max"/>
        <color rgb="FFF8696B"/>
        <color rgb="FFFFEB84"/>
        <color rgb="FF63BE7B"/>
      </colorScale>
    </cfRule>
    <cfRule type="top10" dxfId="255" priority="3430" percent="1" rank="50"/>
    <cfRule type="dataBar" priority="3431">
      <dataBar>
        <cfvo type="percent" val="0.5"/>
        <cfvo type="max"/>
        <color rgb="FF638EC6"/>
      </dataBar>
      <extLst>
        <ext xmlns:x14="http://schemas.microsoft.com/office/spreadsheetml/2009/9/main" uri="{B025F937-C7B1-47D3-B67F-A62EFF666E3E}">
          <x14:id>{4CB9528B-B4BA-2D48-89A8-C0E4E490C01F}</x14:id>
        </ext>
      </extLst>
    </cfRule>
    <cfRule type="colorScale" priority="3432">
      <colorScale>
        <cfvo type="min"/>
        <cfvo type="max"/>
        <color rgb="FFFF7128"/>
        <color rgb="FFFFEF9C"/>
      </colorScale>
    </cfRule>
    <cfRule type="top10" dxfId="254" priority="3433" rank="50"/>
    <cfRule type="colorScale" priority="3434">
      <colorScale>
        <cfvo type="percent" val="0"/>
        <cfvo type="percentile" val="50"/>
        <cfvo type="max"/>
        <color rgb="FFF8696B"/>
        <color rgb="FFFFEB84"/>
        <color rgb="FF63BE7B"/>
      </colorScale>
    </cfRule>
    <cfRule type="colorScale" priority="3435">
      <colorScale>
        <cfvo type="percent" val="50"/>
        <cfvo type="max"/>
        <color rgb="FFFF7128"/>
        <color rgb="FFFFEF9C"/>
      </colorScale>
    </cfRule>
  </conditionalFormatting>
  <conditionalFormatting sqref="J23">
    <cfRule type="cellIs" dxfId="253" priority="79" operator="greaterThan">
      <formula>0.5</formula>
    </cfRule>
    <cfRule type="colorScale" priority="77">
      <colorScale>
        <cfvo type="min"/>
        <cfvo type="percentile" val="50"/>
        <cfvo type="max"/>
        <color rgb="FF63BE7B"/>
        <color rgb="FFFFEB84"/>
        <color rgb="FFF8696B"/>
      </colorScale>
    </cfRule>
    <cfRule type="cellIs" dxfId="252" priority="78" operator="equal">
      <formula>5</formula>
    </cfRule>
    <cfRule type="iconSet" priority="80">
      <iconSet iconSet="4Rating">
        <cfvo type="percent" val="0"/>
        <cfvo type="percent" val="25"/>
        <cfvo type="percent" val="50"/>
        <cfvo type="percent" val="75"/>
      </iconSet>
    </cfRule>
    <cfRule type="iconSet" priority="81">
      <iconSet iconSet="3Arrows">
        <cfvo type="percent" val="0"/>
        <cfvo type="percent" val="33"/>
        <cfvo type="percent" val="67"/>
      </iconSet>
    </cfRule>
    <cfRule type="colorScale" priority="82">
      <colorScale>
        <cfvo type="min"/>
        <cfvo type="max"/>
        <color rgb="FFFF7128"/>
        <color rgb="FFFFEF9C"/>
      </colorScale>
    </cfRule>
    <cfRule type="colorScale" priority="83">
      <colorScale>
        <cfvo type="min"/>
        <cfvo type="percentile" val="50"/>
        <cfvo type="max"/>
        <color rgb="FFF8696B"/>
        <color rgb="FFFFEB84"/>
        <color rgb="FF63BE7B"/>
      </colorScale>
    </cfRule>
    <cfRule type="top10" dxfId="251" priority="84" percent="1" rank="50"/>
    <cfRule type="dataBar" priority="85">
      <dataBar>
        <cfvo type="percent" val="0.5"/>
        <cfvo type="max"/>
        <color rgb="FF638EC6"/>
      </dataBar>
      <extLst>
        <ext xmlns:x14="http://schemas.microsoft.com/office/spreadsheetml/2009/9/main" uri="{B025F937-C7B1-47D3-B67F-A62EFF666E3E}">
          <x14:id>{A3D7164E-AB5B-4D87-AF14-EEA91F3254EA}</x14:id>
        </ext>
      </extLst>
    </cfRule>
    <cfRule type="colorScale" priority="86">
      <colorScale>
        <cfvo type="min"/>
        <cfvo type="max"/>
        <color rgb="FFFF7128"/>
        <color rgb="FFFFEF9C"/>
      </colorScale>
    </cfRule>
    <cfRule type="top10" dxfId="250" priority="87" rank="50"/>
    <cfRule type="colorScale" priority="88">
      <colorScale>
        <cfvo type="percent" val="0"/>
        <cfvo type="percentile" val="50"/>
        <cfvo type="max"/>
        <color rgb="FFF8696B"/>
        <color rgb="FFFFEB84"/>
        <color rgb="FF63BE7B"/>
      </colorScale>
    </cfRule>
    <cfRule type="cellIs" priority="89" operator="between">
      <formula>0.5</formula>
      <formula>1</formula>
    </cfRule>
    <cfRule type="colorScale" priority="90">
      <colorScale>
        <cfvo type="percent" val="50"/>
        <cfvo type="max"/>
        <color rgb="FFFF7128"/>
        <color rgb="FFFFEF9C"/>
      </colorScale>
    </cfRule>
  </conditionalFormatting>
  <conditionalFormatting sqref="K6">
    <cfRule type="top10" dxfId="249" priority="1105" rank="4"/>
    <cfRule type="cellIs" dxfId="248" priority="1106" operator="equal">
      <formula>5</formula>
    </cfRule>
  </conditionalFormatting>
  <conditionalFormatting sqref="K7">
    <cfRule type="top10" dxfId="247" priority="2430" rank="4"/>
    <cfRule type="cellIs" dxfId="246" priority="2431" operator="equal">
      <formula>5</formula>
    </cfRule>
  </conditionalFormatting>
  <conditionalFormatting sqref="K8">
    <cfRule type="cellIs" dxfId="245" priority="1413" operator="equal">
      <formula>5</formula>
    </cfRule>
    <cfRule type="top10" dxfId="244" priority="1412" rank="4"/>
  </conditionalFormatting>
  <conditionalFormatting sqref="K9">
    <cfRule type="top10" dxfId="243" priority="3388" rank="4"/>
    <cfRule type="cellIs" dxfId="242" priority="3389" operator="equal">
      <formula>5</formula>
    </cfRule>
  </conditionalFormatting>
  <conditionalFormatting sqref="K10">
    <cfRule type="cellIs" dxfId="241" priority="2135" operator="equal">
      <formula>5</formula>
    </cfRule>
    <cfRule type="top10" dxfId="240" priority="2134" rank="4"/>
  </conditionalFormatting>
  <conditionalFormatting sqref="K11">
    <cfRule type="top10" dxfId="239" priority="2332" rank="4"/>
    <cfRule type="cellIs" dxfId="238" priority="2333" operator="equal">
      <formula>5</formula>
    </cfRule>
  </conditionalFormatting>
  <conditionalFormatting sqref="K12">
    <cfRule type="cellIs" dxfId="237" priority="967" operator="equal">
      <formula>5</formula>
    </cfRule>
    <cfRule type="top10" dxfId="236" priority="966" rank="4"/>
  </conditionalFormatting>
  <conditionalFormatting sqref="K13">
    <cfRule type="cellIs" dxfId="235" priority="673" operator="lessThan">
      <formula>5</formula>
    </cfRule>
    <cfRule type="top10" dxfId="234" priority="692" rank="4"/>
    <cfRule type="cellIs" dxfId="233" priority="693" operator="equal">
      <formula>5</formula>
    </cfRule>
  </conditionalFormatting>
  <conditionalFormatting sqref="K14">
    <cfRule type="top10" dxfId="232" priority="647" rank="4"/>
    <cfRule type="cellIs" dxfId="231" priority="648" operator="equal">
      <formula>5</formula>
    </cfRule>
  </conditionalFormatting>
  <conditionalFormatting sqref="K14:K22 I14:I22 I12 K12 R12:R13 T12:T13">
    <cfRule type="cellIs" dxfId="230" priority="769" operator="lessThan">
      <formula>5</formula>
    </cfRule>
  </conditionalFormatting>
  <conditionalFormatting sqref="K15:K22">
    <cfRule type="cellIs" dxfId="229" priority="3450" operator="equal">
      <formula>5</formula>
    </cfRule>
    <cfRule type="top10" dxfId="228" priority="3449" rank="4"/>
  </conditionalFormatting>
  <conditionalFormatting sqref="K23">
    <cfRule type="top10" dxfId="227" priority="93" rank="4"/>
    <cfRule type="cellIs" dxfId="226" priority="94" operator="equal">
      <formula>5</formula>
    </cfRule>
  </conditionalFormatting>
  <conditionalFormatting sqref="L6">
    <cfRule type="colorScale" priority="1140">
      <colorScale>
        <cfvo type="min"/>
        <cfvo type="percentile" val="50"/>
        <cfvo type="max"/>
        <color rgb="FFF8696B"/>
        <color rgb="FFFFEB84"/>
        <color rgb="FF63BE7B"/>
      </colorScale>
    </cfRule>
    <cfRule type="top10" dxfId="225" priority="1141" percent="1" rank="50"/>
    <cfRule type="dataBar" priority="1142">
      <dataBar>
        <cfvo type="percent" val="0.5"/>
        <cfvo type="max"/>
        <color rgb="FF638EC6"/>
      </dataBar>
      <extLst>
        <ext xmlns:x14="http://schemas.microsoft.com/office/spreadsheetml/2009/9/main" uri="{B025F937-C7B1-47D3-B67F-A62EFF666E3E}">
          <x14:id>{C3C1891B-9D52-40A2-A5B9-143CAFEB765D}</x14:id>
        </ext>
      </extLst>
    </cfRule>
    <cfRule type="colorScale" priority="1143">
      <colorScale>
        <cfvo type="min"/>
        <cfvo type="max"/>
        <color rgb="FFFF7128"/>
        <color rgb="FFFFEF9C"/>
      </colorScale>
    </cfRule>
    <cfRule type="top10" dxfId="224" priority="1144" rank="50"/>
    <cfRule type="colorScale" priority="1145">
      <colorScale>
        <cfvo type="percent" val="0"/>
        <cfvo type="percentile" val="50"/>
        <cfvo type="max"/>
        <color rgb="FFF8696B"/>
        <color rgb="FFFFEB84"/>
        <color rgb="FF63BE7B"/>
      </colorScale>
    </cfRule>
    <cfRule type="colorScale" priority="1147">
      <colorScale>
        <cfvo type="percent" val="50"/>
        <cfvo type="max"/>
        <color rgb="FFFF7128"/>
        <color rgb="FFFFEF9C"/>
      </colorScale>
    </cfRule>
    <cfRule type="iconSet" priority="1137">
      <iconSet iconSet="4Rating">
        <cfvo type="percent" val="0"/>
        <cfvo type="percent" val="25"/>
        <cfvo type="percent" val="50"/>
        <cfvo type="percent" val="75"/>
      </iconSet>
    </cfRule>
    <cfRule type="colorScale" priority="1134">
      <colorScale>
        <cfvo type="min"/>
        <cfvo type="percentile" val="50"/>
        <cfvo type="max"/>
        <color rgb="FF63BE7B"/>
        <color rgb="FFFFEB84"/>
        <color rgb="FFF8696B"/>
      </colorScale>
    </cfRule>
    <cfRule type="cellIs" dxfId="223" priority="1135" operator="equal">
      <formula>5</formula>
    </cfRule>
    <cfRule type="cellIs" dxfId="222" priority="1136" operator="greaterThan">
      <formula>0.5</formula>
    </cfRule>
    <cfRule type="iconSet" priority="1138">
      <iconSet iconSet="3Arrows">
        <cfvo type="percent" val="0"/>
        <cfvo type="percent" val="33"/>
        <cfvo type="percent" val="67"/>
      </iconSet>
    </cfRule>
    <cfRule type="colorScale" priority="1139">
      <colorScale>
        <cfvo type="min"/>
        <cfvo type="max"/>
        <color rgb="FFFF7128"/>
        <color rgb="FFFFEF9C"/>
      </colorScale>
    </cfRule>
  </conditionalFormatting>
  <conditionalFormatting sqref="L7">
    <cfRule type="cellIs" dxfId="221" priority="2477" operator="equal">
      <formula>5</formula>
    </cfRule>
    <cfRule type="colorScale" priority="2485">
      <colorScale>
        <cfvo type="min"/>
        <cfvo type="max"/>
        <color rgb="FFFF7128"/>
        <color rgb="FFFFEF9C"/>
      </colorScale>
    </cfRule>
    <cfRule type="dataBar" priority="2484">
      <dataBar>
        <cfvo type="percent" val="0.5"/>
        <cfvo type="max"/>
        <color rgb="FF638EC6"/>
      </dataBar>
      <extLst>
        <ext xmlns:x14="http://schemas.microsoft.com/office/spreadsheetml/2009/9/main" uri="{B025F937-C7B1-47D3-B67F-A62EFF666E3E}">
          <x14:id>{0C697858-BDA0-476D-B4A6-423CD8E45234}</x14:id>
        </ext>
      </extLst>
    </cfRule>
    <cfRule type="top10" dxfId="220" priority="2483" percent="1" rank="50"/>
    <cfRule type="colorScale" priority="2482">
      <colorScale>
        <cfvo type="min"/>
        <cfvo type="percentile" val="50"/>
        <cfvo type="max"/>
        <color rgb="FFF8696B"/>
        <color rgb="FFFFEB84"/>
        <color rgb="FF63BE7B"/>
      </colorScale>
    </cfRule>
    <cfRule type="colorScale" priority="2481">
      <colorScale>
        <cfvo type="min"/>
        <cfvo type="max"/>
        <color rgb="FFFF7128"/>
        <color rgb="FFFFEF9C"/>
      </colorScale>
    </cfRule>
    <cfRule type="cellIs" dxfId="219" priority="2478" operator="greaterThan">
      <formula>0.5</formula>
    </cfRule>
    <cfRule type="top10" dxfId="218" priority="2486" rank="50"/>
    <cfRule type="colorScale" priority="2476">
      <colorScale>
        <cfvo type="min"/>
        <cfvo type="percentile" val="50"/>
        <cfvo type="max"/>
        <color rgb="FF63BE7B"/>
        <color rgb="FFFFEB84"/>
        <color rgb="FFF8696B"/>
      </colorScale>
    </cfRule>
    <cfRule type="colorScale" priority="2489">
      <colorScale>
        <cfvo type="percent" val="50"/>
        <cfvo type="max"/>
        <color rgb="FFFF7128"/>
        <color rgb="FFFFEF9C"/>
      </colorScale>
    </cfRule>
    <cfRule type="colorScale" priority="2487">
      <colorScale>
        <cfvo type="percent" val="0"/>
        <cfvo type="percentile" val="50"/>
        <cfvo type="max"/>
        <color rgb="FFF8696B"/>
        <color rgb="FFFFEB84"/>
        <color rgb="FF63BE7B"/>
      </colorScale>
    </cfRule>
    <cfRule type="iconSet" priority="2479">
      <iconSet iconSet="4Rating">
        <cfvo type="percent" val="0"/>
        <cfvo type="percent" val="25"/>
        <cfvo type="percent" val="50"/>
        <cfvo type="percent" val="75"/>
      </iconSet>
    </cfRule>
    <cfRule type="iconSet" priority="2480">
      <iconSet iconSet="3Arrows">
        <cfvo type="percent" val="0"/>
        <cfvo type="percent" val="33"/>
        <cfvo type="percent" val="67"/>
      </iconSet>
    </cfRule>
  </conditionalFormatting>
  <conditionalFormatting sqref="L8">
    <cfRule type="colorScale" priority="1481">
      <colorScale>
        <cfvo type="min"/>
        <cfvo type="max"/>
        <color rgb="FFFF7128"/>
        <color rgb="FFFFEF9C"/>
      </colorScale>
    </cfRule>
    <cfRule type="colorScale" priority="1472">
      <colorScale>
        <cfvo type="min"/>
        <cfvo type="percentile" val="50"/>
        <cfvo type="max"/>
        <color rgb="FF63BE7B"/>
        <color rgb="FFFFEB84"/>
        <color rgb="FFF8696B"/>
      </colorScale>
    </cfRule>
    <cfRule type="colorScale" priority="1478">
      <colorScale>
        <cfvo type="min"/>
        <cfvo type="percentile" val="50"/>
        <cfvo type="max"/>
        <color rgb="FFF8696B"/>
        <color rgb="FFFFEB84"/>
        <color rgb="FF63BE7B"/>
      </colorScale>
    </cfRule>
    <cfRule type="colorScale" priority="1477">
      <colorScale>
        <cfvo type="min"/>
        <cfvo type="max"/>
        <color rgb="FFFF7128"/>
        <color rgb="FFFFEF9C"/>
      </colorScale>
    </cfRule>
    <cfRule type="iconSet" priority="1476">
      <iconSet iconSet="3Arrows">
        <cfvo type="percent" val="0"/>
        <cfvo type="percent" val="33"/>
        <cfvo type="percent" val="67"/>
      </iconSet>
    </cfRule>
    <cfRule type="colorScale" priority="1483">
      <colorScale>
        <cfvo type="percent" val="0"/>
        <cfvo type="percentile" val="50"/>
        <cfvo type="max"/>
        <color rgb="FFF8696B"/>
        <color rgb="FFFFEB84"/>
        <color rgb="FF63BE7B"/>
      </colorScale>
    </cfRule>
    <cfRule type="iconSet" priority="1475">
      <iconSet iconSet="4Rating">
        <cfvo type="percent" val="0"/>
        <cfvo type="percent" val="25"/>
        <cfvo type="percent" val="50"/>
        <cfvo type="percent" val="75"/>
      </iconSet>
    </cfRule>
    <cfRule type="cellIs" dxfId="217" priority="1474" operator="greaterThan">
      <formula>0.5</formula>
    </cfRule>
    <cfRule type="cellIs" dxfId="216" priority="1473" operator="equal">
      <formula>5</formula>
    </cfRule>
    <cfRule type="colorScale" priority="1485">
      <colorScale>
        <cfvo type="percent" val="50"/>
        <cfvo type="max"/>
        <color rgb="FFFF7128"/>
        <color rgb="FFFFEF9C"/>
      </colorScale>
    </cfRule>
    <cfRule type="top10" dxfId="215" priority="1482" rank="50"/>
    <cfRule type="dataBar" priority="1480">
      <dataBar>
        <cfvo type="percent" val="0.5"/>
        <cfvo type="max"/>
        <color rgb="FF638EC6"/>
      </dataBar>
      <extLst>
        <ext xmlns:x14="http://schemas.microsoft.com/office/spreadsheetml/2009/9/main" uri="{B025F937-C7B1-47D3-B67F-A62EFF666E3E}">
          <x14:id>{7FCCBB66-C587-44EC-9C72-C24962C12C82}</x14:id>
        </ext>
      </extLst>
    </cfRule>
    <cfRule type="top10" dxfId="214" priority="1479" percent="1" rank="50"/>
  </conditionalFormatting>
  <conditionalFormatting sqref="L9">
    <cfRule type="dataBar" priority="2578">
      <dataBar>
        <cfvo type="percent" val="0.5"/>
        <cfvo type="max"/>
        <color rgb="FF638EC6"/>
      </dataBar>
      <extLst>
        <ext xmlns:x14="http://schemas.microsoft.com/office/spreadsheetml/2009/9/main" uri="{B025F937-C7B1-47D3-B67F-A62EFF666E3E}">
          <x14:id>{3B0387F0-954F-42A1-BB0C-52D4E604EB4F}</x14:id>
        </ext>
      </extLst>
    </cfRule>
    <cfRule type="colorScale" priority="2579">
      <colorScale>
        <cfvo type="min"/>
        <cfvo type="max"/>
        <color rgb="FFFF7128"/>
        <color rgb="FFFFEF9C"/>
      </colorScale>
    </cfRule>
    <cfRule type="top10" dxfId="213" priority="2580" rank="50"/>
    <cfRule type="colorScale" priority="2581">
      <colorScale>
        <cfvo type="percent" val="0"/>
        <cfvo type="percentile" val="50"/>
        <cfvo type="max"/>
        <color rgb="FFF8696B"/>
        <color rgb="FFFFEB84"/>
        <color rgb="FF63BE7B"/>
      </colorScale>
    </cfRule>
    <cfRule type="colorScale" priority="2583">
      <colorScale>
        <cfvo type="percent" val="50"/>
        <cfvo type="max"/>
        <color rgb="FFFF7128"/>
        <color rgb="FFFFEF9C"/>
      </colorScale>
    </cfRule>
    <cfRule type="colorScale" priority="2570">
      <colorScale>
        <cfvo type="min"/>
        <cfvo type="percentile" val="50"/>
        <cfvo type="max"/>
        <color rgb="FF63BE7B"/>
        <color rgb="FFFFEB84"/>
        <color rgb="FFF8696B"/>
      </colorScale>
    </cfRule>
    <cfRule type="cellIs" dxfId="212" priority="2571" operator="equal">
      <formula>5</formula>
    </cfRule>
    <cfRule type="iconSet" priority="2573">
      <iconSet iconSet="4Rating">
        <cfvo type="percent" val="0"/>
        <cfvo type="percent" val="25"/>
        <cfvo type="percent" val="50"/>
        <cfvo type="percent" val="75"/>
      </iconSet>
    </cfRule>
    <cfRule type="iconSet" priority="2574">
      <iconSet iconSet="3Arrows">
        <cfvo type="percent" val="0"/>
        <cfvo type="percent" val="33"/>
        <cfvo type="percent" val="67"/>
      </iconSet>
    </cfRule>
    <cfRule type="top10" dxfId="211" priority="2577" percent="1" rank="50"/>
    <cfRule type="cellIs" dxfId="210" priority="2572" operator="greaterThan">
      <formula>0.5</formula>
    </cfRule>
    <cfRule type="colorScale" priority="2575">
      <colorScale>
        <cfvo type="min"/>
        <cfvo type="max"/>
        <color rgb="FFFF7128"/>
        <color rgb="FFFFEF9C"/>
      </colorScale>
    </cfRule>
    <cfRule type="colorScale" priority="2576">
      <colorScale>
        <cfvo type="min"/>
        <cfvo type="percentile" val="50"/>
        <cfvo type="max"/>
        <color rgb="FFF8696B"/>
        <color rgb="FFFFEB84"/>
        <color rgb="FF63BE7B"/>
      </colorScale>
    </cfRule>
  </conditionalFormatting>
  <conditionalFormatting sqref="L10">
    <cfRule type="colorScale" priority="2171">
      <colorScale>
        <cfvo type="min"/>
        <cfvo type="percentile" val="50"/>
        <cfvo type="max"/>
        <color rgb="FFF8696B"/>
        <color rgb="FFFFEB84"/>
        <color rgb="FF63BE7B"/>
      </colorScale>
    </cfRule>
    <cfRule type="top10" dxfId="209" priority="2172" percent="1" rank="50"/>
    <cfRule type="dataBar" priority="2173">
      <dataBar>
        <cfvo type="percent" val="0.5"/>
        <cfvo type="max"/>
        <color rgb="FF638EC6"/>
      </dataBar>
      <extLst>
        <ext xmlns:x14="http://schemas.microsoft.com/office/spreadsheetml/2009/9/main" uri="{B025F937-C7B1-47D3-B67F-A62EFF666E3E}">
          <x14:id>{BC55B727-793D-4DEE-8E79-EADB55081FDF}</x14:id>
        </ext>
      </extLst>
    </cfRule>
    <cfRule type="colorScale" priority="2174">
      <colorScale>
        <cfvo type="min"/>
        <cfvo type="max"/>
        <color rgb="FFFF7128"/>
        <color rgb="FFFFEF9C"/>
      </colorScale>
    </cfRule>
    <cfRule type="colorScale" priority="2165">
      <colorScale>
        <cfvo type="min"/>
        <cfvo type="percentile" val="50"/>
        <cfvo type="max"/>
        <color rgb="FF63BE7B"/>
        <color rgb="FFFFEB84"/>
        <color rgb="FFF8696B"/>
      </colorScale>
    </cfRule>
    <cfRule type="top10" dxfId="208" priority="2175" rank="50"/>
    <cfRule type="colorScale" priority="2176">
      <colorScale>
        <cfvo type="percent" val="0"/>
        <cfvo type="percentile" val="50"/>
        <cfvo type="max"/>
        <color rgb="FFF8696B"/>
        <color rgb="FFFFEB84"/>
        <color rgb="FF63BE7B"/>
      </colorScale>
    </cfRule>
    <cfRule type="colorScale" priority="2178">
      <colorScale>
        <cfvo type="percent" val="50"/>
        <cfvo type="max"/>
        <color rgb="FFFF7128"/>
        <color rgb="FFFFEF9C"/>
      </colorScale>
    </cfRule>
    <cfRule type="cellIs" dxfId="207" priority="2166" operator="equal">
      <formula>5</formula>
    </cfRule>
    <cfRule type="cellIs" dxfId="206" priority="2167" operator="greaterThan">
      <formula>0.5</formula>
    </cfRule>
    <cfRule type="iconSet" priority="2168">
      <iconSet iconSet="4Rating">
        <cfvo type="percent" val="0"/>
        <cfvo type="percent" val="25"/>
        <cfvo type="percent" val="50"/>
        <cfvo type="percent" val="75"/>
      </iconSet>
    </cfRule>
    <cfRule type="iconSet" priority="2169">
      <iconSet iconSet="3Arrows">
        <cfvo type="percent" val="0"/>
        <cfvo type="percent" val="33"/>
        <cfvo type="percent" val="67"/>
      </iconSet>
    </cfRule>
    <cfRule type="colorScale" priority="2170">
      <colorScale>
        <cfvo type="min"/>
        <cfvo type="max"/>
        <color rgb="FFFF7128"/>
        <color rgb="FFFFEF9C"/>
      </colorScale>
    </cfRule>
  </conditionalFormatting>
  <conditionalFormatting sqref="L11">
    <cfRule type="iconSet" priority="2395">
      <iconSet iconSet="4Rating">
        <cfvo type="percent" val="0"/>
        <cfvo type="percent" val="25"/>
        <cfvo type="percent" val="50"/>
        <cfvo type="percent" val="75"/>
      </iconSet>
    </cfRule>
    <cfRule type="colorScale" priority="2403">
      <colorScale>
        <cfvo type="percent" val="0"/>
        <cfvo type="percentile" val="50"/>
        <cfvo type="max"/>
        <color rgb="FFF8696B"/>
        <color rgb="FFFFEB84"/>
        <color rgb="FF63BE7B"/>
      </colorScale>
    </cfRule>
    <cfRule type="top10" dxfId="205" priority="2402" rank="50"/>
    <cfRule type="colorScale" priority="2401">
      <colorScale>
        <cfvo type="min"/>
        <cfvo type="max"/>
        <color rgb="FFFF7128"/>
        <color rgb="FFFFEF9C"/>
      </colorScale>
    </cfRule>
    <cfRule type="dataBar" priority="2400">
      <dataBar>
        <cfvo type="percent" val="0.5"/>
        <cfvo type="max"/>
        <color rgb="FF638EC6"/>
      </dataBar>
      <extLst>
        <ext xmlns:x14="http://schemas.microsoft.com/office/spreadsheetml/2009/9/main" uri="{B025F937-C7B1-47D3-B67F-A62EFF666E3E}">
          <x14:id>{6BC0412C-4F68-43FB-9A84-4B99024CBB1A}</x14:id>
        </ext>
      </extLst>
    </cfRule>
    <cfRule type="top10" dxfId="204" priority="2399" percent="1" rank="50"/>
    <cfRule type="colorScale" priority="2398">
      <colorScale>
        <cfvo type="min"/>
        <cfvo type="percentile" val="50"/>
        <cfvo type="max"/>
        <color rgb="FFF8696B"/>
        <color rgb="FFFFEB84"/>
        <color rgb="FF63BE7B"/>
      </colorScale>
    </cfRule>
    <cfRule type="colorScale" priority="2397">
      <colorScale>
        <cfvo type="min"/>
        <cfvo type="max"/>
        <color rgb="FFFF7128"/>
        <color rgb="FFFFEF9C"/>
      </colorScale>
    </cfRule>
    <cfRule type="iconSet" priority="2396">
      <iconSet iconSet="3Arrows">
        <cfvo type="percent" val="0"/>
        <cfvo type="percent" val="33"/>
        <cfvo type="percent" val="67"/>
      </iconSet>
    </cfRule>
    <cfRule type="cellIs" dxfId="203" priority="2394" operator="greaterThan">
      <formula>0.5</formula>
    </cfRule>
    <cfRule type="cellIs" dxfId="202" priority="2393" operator="equal">
      <formula>5</formula>
    </cfRule>
    <cfRule type="colorScale" priority="2392">
      <colorScale>
        <cfvo type="min"/>
        <cfvo type="percentile" val="50"/>
        <cfvo type="max"/>
        <color rgb="FF63BE7B"/>
        <color rgb="FFFFEB84"/>
        <color rgb="FFF8696B"/>
      </colorScale>
    </cfRule>
    <cfRule type="colorScale" priority="2405">
      <colorScale>
        <cfvo type="percent" val="50"/>
        <cfvo type="max"/>
        <color rgb="FFFF7128"/>
        <color rgb="FFFFEF9C"/>
      </colorScale>
    </cfRule>
  </conditionalFormatting>
  <conditionalFormatting sqref="L12">
    <cfRule type="colorScale" priority="973">
      <colorScale>
        <cfvo type="min"/>
        <cfvo type="max"/>
        <color rgb="FFFF7128"/>
        <color rgb="FFFFEF9C"/>
      </colorScale>
    </cfRule>
    <cfRule type="iconSet" priority="972">
      <iconSet iconSet="3Arrows">
        <cfvo type="percent" val="0"/>
        <cfvo type="percent" val="33"/>
        <cfvo type="percent" val="67"/>
      </iconSet>
    </cfRule>
    <cfRule type="iconSet" priority="971">
      <iconSet iconSet="4Rating">
        <cfvo type="percent" val="0"/>
        <cfvo type="percent" val="25"/>
        <cfvo type="percent" val="50"/>
        <cfvo type="percent" val="75"/>
      </iconSet>
    </cfRule>
    <cfRule type="cellIs" dxfId="201" priority="970" operator="greaterThan">
      <formula>0.5</formula>
    </cfRule>
    <cfRule type="cellIs" dxfId="200" priority="969" operator="equal">
      <formula>5</formula>
    </cfRule>
    <cfRule type="colorScale" priority="968">
      <colorScale>
        <cfvo type="min"/>
        <cfvo type="percentile" val="50"/>
        <cfvo type="max"/>
        <color rgb="FF63BE7B"/>
        <color rgb="FFFFEB84"/>
        <color rgb="FFF8696B"/>
      </colorScale>
    </cfRule>
    <cfRule type="colorScale" priority="980">
      <colorScale>
        <cfvo type="percent" val="50"/>
        <cfvo type="max"/>
        <color rgb="FFFF7128"/>
        <color rgb="FFFFEF9C"/>
      </colorScale>
    </cfRule>
    <cfRule type="colorScale" priority="979">
      <colorScale>
        <cfvo type="percent" val="0"/>
        <cfvo type="percentile" val="50"/>
        <cfvo type="max"/>
        <color rgb="FFF8696B"/>
        <color rgb="FFFFEB84"/>
        <color rgb="FF63BE7B"/>
      </colorScale>
    </cfRule>
    <cfRule type="colorScale" priority="977">
      <colorScale>
        <cfvo type="min"/>
        <cfvo type="max"/>
        <color rgb="FFFF7128"/>
        <color rgb="FFFFEF9C"/>
      </colorScale>
    </cfRule>
    <cfRule type="dataBar" priority="976">
      <dataBar>
        <cfvo type="percent" val="0.5"/>
        <cfvo type="max"/>
        <color rgb="FF638EC6"/>
      </dataBar>
      <extLst>
        <ext xmlns:x14="http://schemas.microsoft.com/office/spreadsheetml/2009/9/main" uri="{B025F937-C7B1-47D3-B67F-A62EFF666E3E}">
          <x14:id>{A500B9C8-D36A-4E54-9481-A5BF01F1E717}</x14:id>
        </ext>
      </extLst>
    </cfRule>
    <cfRule type="top10" dxfId="199" priority="978" rank="50"/>
    <cfRule type="colorScale" priority="974">
      <colorScale>
        <cfvo type="min"/>
        <cfvo type="percentile" val="50"/>
        <cfvo type="max"/>
        <color rgb="FFF8696B"/>
        <color rgb="FFFFEB84"/>
        <color rgb="FF63BE7B"/>
      </colorScale>
    </cfRule>
    <cfRule type="top10" dxfId="198" priority="975" percent="1" rank="50"/>
  </conditionalFormatting>
  <conditionalFormatting sqref="L13">
    <cfRule type="cellIs" priority="679" operator="between">
      <formula>0.5</formula>
      <formula>1</formula>
    </cfRule>
    <cfRule type="colorScale" priority="707">
      <colorScale>
        <cfvo type="min"/>
        <cfvo type="percentile" val="50"/>
        <cfvo type="max"/>
        <color rgb="FF63BE7B"/>
        <color rgb="FFFFEB84"/>
        <color rgb="FFF8696B"/>
      </colorScale>
    </cfRule>
    <cfRule type="cellIs" dxfId="197" priority="709" operator="greaterThan">
      <formula>0.5</formula>
    </cfRule>
    <cfRule type="iconSet" priority="710">
      <iconSet iconSet="4Rating">
        <cfvo type="percent" val="0"/>
        <cfvo type="percent" val="25"/>
        <cfvo type="percent" val="50"/>
        <cfvo type="percent" val="75"/>
      </iconSet>
    </cfRule>
    <cfRule type="iconSet" priority="711">
      <iconSet iconSet="3Arrows">
        <cfvo type="percent" val="0"/>
        <cfvo type="percent" val="33"/>
        <cfvo type="percent" val="67"/>
      </iconSet>
    </cfRule>
    <cfRule type="colorScale" priority="712">
      <colorScale>
        <cfvo type="min"/>
        <cfvo type="max"/>
        <color rgb="FFFF7128"/>
        <color rgb="FFFFEF9C"/>
      </colorScale>
    </cfRule>
    <cfRule type="colorScale" priority="713">
      <colorScale>
        <cfvo type="min"/>
        <cfvo type="percentile" val="50"/>
        <cfvo type="max"/>
        <color rgb="FFF8696B"/>
        <color rgb="FFFFEB84"/>
        <color rgb="FF63BE7B"/>
      </colorScale>
    </cfRule>
    <cfRule type="top10" dxfId="196" priority="714" percent="1" rank="50"/>
    <cfRule type="dataBar" priority="715">
      <dataBar>
        <cfvo type="percent" val="0.5"/>
        <cfvo type="max"/>
        <color rgb="FF638EC6"/>
      </dataBar>
      <extLst>
        <ext xmlns:x14="http://schemas.microsoft.com/office/spreadsheetml/2009/9/main" uri="{B025F937-C7B1-47D3-B67F-A62EFF666E3E}">
          <x14:id>{5B8A102F-D164-44C1-AFA9-F8CC26303CAF}</x14:id>
        </ext>
      </extLst>
    </cfRule>
    <cfRule type="colorScale" priority="716">
      <colorScale>
        <cfvo type="min"/>
        <cfvo type="max"/>
        <color rgb="FFFF7128"/>
        <color rgb="FFFFEF9C"/>
      </colorScale>
    </cfRule>
    <cfRule type="top10" dxfId="195" priority="717" rank="50"/>
    <cfRule type="colorScale" priority="718">
      <colorScale>
        <cfvo type="percent" val="0"/>
        <cfvo type="percentile" val="50"/>
        <cfvo type="max"/>
        <color rgb="FFF8696B"/>
        <color rgb="FFFFEB84"/>
        <color rgb="FF63BE7B"/>
      </colorScale>
    </cfRule>
    <cfRule type="colorScale" priority="719">
      <colorScale>
        <cfvo type="percent" val="50"/>
        <cfvo type="max"/>
        <color rgb="FFFF7128"/>
        <color rgb="FFFFEF9C"/>
      </colorScale>
    </cfRule>
    <cfRule type="cellIs" dxfId="194" priority="708" operator="equal">
      <formula>5</formula>
    </cfRule>
  </conditionalFormatting>
  <conditionalFormatting sqref="L14">
    <cfRule type="colorScale" priority="655">
      <colorScale>
        <cfvo type="min"/>
        <cfvo type="percentile" val="50"/>
        <cfvo type="max"/>
        <color rgb="FFF8696B"/>
        <color rgb="FFFFEB84"/>
        <color rgb="FF63BE7B"/>
      </colorScale>
    </cfRule>
    <cfRule type="colorScale" priority="658">
      <colorScale>
        <cfvo type="min"/>
        <cfvo type="max"/>
        <color rgb="FFFF7128"/>
        <color rgb="FFFFEF9C"/>
      </colorScale>
    </cfRule>
    <cfRule type="dataBar" priority="657">
      <dataBar>
        <cfvo type="percent" val="0.5"/>
        <cfvo type="max"/>
        <color rgb="FF638EC6"/>
      </dataBar>
      <extLst>
        <ext xmlns:x14="http://schemas.microsoft.com/office/spreadsheetml/2009/9/main" uri="{B025F937-C7B1-47D3-B67F-A62EFF666E3E}">
          <x14:id>{DE779F09-EA85-4F02-BB74-D4C2561FF3A7}</x14:id>
        </ext>
      </extLst>
    </cfRule>
    <cfRule type="top10" dxfId="193" priority="656" percent="1" rank="50"/>
    <cfRule type="colorScale" priority="661">
      <colorScale>
        <cfvo type="percent" val="50"/>
        <cfvo type="max"/>
        <color rgb="FFFF7128"/>
        <color rgb="FFFFEF9C"/>
      </colorScale>
    </cfRule>
    <cfRule type="colorScale" priority="654">
      <colorScale>
        <cfvo type="min"/>
        <cfvo type="max"/>
        <color rgb="FFFF7128"/>
        <color rgb="FFFFEF9C"/>
      </colorScale>
    </cfRule>
    <cfRule type="colorScale" priority="649">
      <colorScale>
        <cfvo type="min"/>
        <cfvo type="percentile" val="50"/>
        <cfvo type="max"/>
        <color rgb="FF63BE7B"/>
        <color rgb="FFFFEB84"/>
        <color rgb="FFF8696B"/>
      </colorScale>
    </cfRule>
    <cfRule type="cellIs" dxfId="192" priority="650" operator="equal">
      <formula>5</formula>
    </cfRule>
    <cfRule type="iconSet" priority="653">
      <iconSet iconSet="3Arrows">
        <cfvo type="percent" val="0"/>
        <cfvo type="percent" val="33"/>
        <cfvo type="percent" val="67"/>
      </iconSet>
    </cfRule>
    <cfRule type="cellIs" dxfId="191" priority="651" operator="greaterThan">
      <formula>0.5</formula>
    </cfRule>
    <cfRule type="iconSet" priority="652">
      <iconSet iconSet="4Rating">
        <cfvo type="percent" val="0"/>
        <cfvo type="percent" val="25"/>
        <cfvo type="percent" val="50"/>
        <cfvo type="percent" val="75"/>
      </iconSet>
    </cfRule>
    <cfRule type="colorScale" priority="660">
      <colorScale>
        <cfvo type="percent" val="0"/>
        <cfvo type="percentile" val="50"/>
        <cfvo type="max"/>
        <color rgb="FFF8696B"/>
        <color rgb="FFFFEB84"/>
        <color rgb="FF63BE7B"/>
      </colorScale>
    </cfRule>
    <cfRule type="top10" dxfId="190" priority="659" rank="50"/>
  </conditionalFormatting>
  <conditionalFormatting sqref="L14:L22 J14:J22 N12 W12:W13 N14:N22 J12 L12 S12:S13 U12:U13">
    <cfRule type="cellIs" dxfId="189" priority="770" operator="between">
      <formula>0.5</formula>
      <formula>1</formula>
    </cfRule>
  </conditionalFormatting>
  <conditionalFormatting sqref="L15:L22">
    <cfRule type="colorScale" priority="3459">
      <colorScale>
        <cfvo type="min"/>
        <cfvo type="percentile" val="50"/>
        <cfvo type="max"/>
        <color rgb="FFF8696B"/>
        <color rgb="FFFFEB84"/>
        <color rgb="FF63BE7B"/>
      </colorScale>
    </cfRule>
    <cfRule type="colorScale" priority="3458">
      <colorScale>
        <cfvo type="min"/>
        <cfvo type="max"/>
        <color rgb="FFFF7128"/>
        <color rgb="FFFFEF9C"/>
      </colorScale>
    </cfRule>
    <cfRule type="iconSet" priority="3457">
      <iconSet iconSet="3Arrows">
        <cfvo type="percent" val="0"/>
        <cfvo type="percent" val="33"/>
        <cfvo type="percent" val="67"/>
      </iconSet>
    </cfRule>
    <cfRule type="iconSet" priority="3456">
      <iconSet iconSet="4Rating">
        <cfvo type="percent" val="0"/>
        <cfvo type="percent" val="25"/>
        <cfvo type="percent" val="50"/>
        <cfvo type="percent" val="75"/>
      </iconSet>
    </cfRule>
    <cfRule type="cellIs" dxfId="188" priority="3454" operator="equal">
      <formula>5</formula>
    </cfRule>
    <cfRule type="colorScale" priority="3453">
      <colorScale>
        <cfvo type="min"/>
        <cfvo type="percentile" val="50"/>
        <cfvo type="max"/>
        <color rgb="FF63BE7B"/>
        <color rgb="FFFFEB84"/>
        <color rgb="FFF8696B"/>
      </colorScale>
    </cfRule>
    <cfRule type="colorScale" priority="3465">
      <colorScale>
        <cfvo type="percent" val="50"/>
        <cfvo type="max"/>
        <color rgb="FFFF7128"/>
        <color rgb="FFFFEF9C"/>
      </colorScale>
    </cfRule>
    <cfRule type="cellIs" dxfId="187" priority="3455" operator="greaterThan">
      <formula>0.5</formula>
    </cfRule>
    <cfRule type="colorScale" priority="3464">
      <colorScale>
        <cfvo type="percent" val="0"/>
        <cfvo type="percentile" val="50"/>
        <cfvo type="max"/>
        <color rgb="FFF8696B"/>
        <color rgb="FFFFEB84"/>
        <color rgb="FF63BE7B"/>
      </colorScale>
    </cfRule>
    <cfRule type="top10" dxfId="186" priority="3463" rank="50"/>
    <cfRule type="colorScale" priority="3462">
      <colorScale>
        <cfvo type="min"/>
        <cfvo type="max"/>
        <color rgb="FFFF7128"/>
        <color rgb="FFFFEF9C"/>
      </colorScale>
    </cfRule>
    <cfRule type="dataBar" priority="3461">
      <dataBar>
        <cfvo type="percent" val="0.5"/>
        <cfvo type="max"/>
        <color rgb="FF638EC6"/>
      </dataBar>
      <extLst>
        <ext xmlns:x14="http://schemas.microsoft.com/office/spreadsheetml/2009/9/main" uri="{B025F937-C7B1-47D3-B67F-A62EFF666E3E}">
          <x14:id>{DE6B2C8D-66AC-6348-B930-0349E49950FB}</x14:id>
        </ext>
      </extLst>
    </cfRule>
    <cfRule type="top10" dxfId="185" priority="3460" percent="1" rank="50"/>
  </conditionalFormatting>
  <conditionalFormatting sqref="L23">
    <cfRule type="top10" dxfId="184" priority="73" rank="50"/>
    <cfRule type="dataBar" priority="71">
      <dataBar>
        <cfvo type="percent" val="0.5"/>
        <cfvo type="max"/>
        <color rgb="FF638EC6"/>
      </dataBar>
      <extLst>
        <ext xmlns:x14="http://schemas.microsoft.com/office/spreadsheetml/2009/9/main" uri="{B025F937-C7B1-47D3-B67F-A62EFF666E3E}">
          <x14:id>{72E23246-758B-4D7E-8AFC-0425C19326FE}</x14:id>
        </ext>
      </extLst>
    </cfRule>
    <cfRule type="top10" dxfId="183" priority="70" percent="1" rank="50"/>
    <cfRule type="colorScale" priority="69">
      <colorScale>
        <cfvo type="min"/>
        <cfvo type="percentile" val="50"/>
        <cfvo type="max"/>
        <color rgb="FFF8696B"/>
        <color rgb="FFFFEB84"/>
        <color rgb="FF63BE7B"/>
      </colorScale>
    </cfRule>
    <cfRule type="colorScale" priority="68">
      <colorScale>
        <cfvo type="min"/>
        <cfvo type="max"/>
        <color rgb="FFFF7128"/>
        <color rgb="FFFFEF9C"/>
      </colorScale>
    </cfRule>
    <cfRule type="iconSet" priority="67">
      <iconSet iconSet="3Arrows">
        <cfvo type="percent" val="0"/>
        <cfvo type="percent" val="33"/>
        <cfvo type="percent" val="67"/>
      </iconSet>
    </cfRule>
    <cfRule type="iconSet" priority="66">
      <iconSet iconSet="4Rating">
        <cfvo type="percent" val="0"/>
        <cfvo type="percent" val="25"/>
        <cfvo type="percent" val="50"/>
        <cfvo type="percent" val="75"/>
      </iconSet>
    </cfRule>
    <cfRule type="colorScale" priority="72">
      <colorScale>
        <cfvo type="min"/>
        <cfvo type="max"/>
        <color rgb="FFFF7128"/>
        <color rgb="FFFFEF9C"/>
      </colorScale>
    </cfRule>
    <cfRule type="colorScale" priority="63">
      <colorScale>
        <cfvo type="min"/>
        <cfvo type="percentile" val="50"/>
        <cfvo type="max"/>
        <color rgb="FF63BE7B"/>
        <color rgb="FFFFEB84"/>
        <color rgb="FFF8696B"/>
      </colorScale>
    </cfRule>
    <cfRule type="colorScale" priority="76">
      <colorScale>
        <cfvo type="percent" val="50"/>
        <cfvo type="max"/>
        <color rgb="FFFF7128"/>
        <color rgb="FFFFEF9C"/>
      </colorScale>
    </cfRule>
    <cfRule type="cellIs" dxfId="182" priority="65" operator="greaterThan">
      <formula>0.5</formula>
    </cfRule>
    <cfRule type="cellIs" dxfId="181" priority="64" operator="equal">
      <formula>5</formula>
    </cfRule>
    <cfRule type="cellIs" priority="75" operator="between">
      <formula>0.5</formula>
      <formula>1</formula>
    </cfRule>
    <cfRule type="colorScale" priority="74">
      <colorScale>
        <cfvo type="percent" val="0"/>
        <cfvo type="percentile" val="50"/>
        <cfvo type="max"/>
        <color rgb="FFF8696B"/>
        <color rgb="FFFFEB84"/>
        <color rgb="FF63BE7B"/>
      </colorScale>
    </cfRule>
  </conditionalFormatting>
  <conditionalFormatting sqref="N6">
    <cfRule type="dataBar" priority="1099">
      <dataBar>
        <cfvo type="percent" val="0.5"/>
        <cfvo type="max"/>
        <color rgb="FF638EC6"/>
      </dataBar>
      <extLst>
        <ext xmlns:x14="http://schemas.microsoft.com/office/spreadsheetml/2009/9/main" uri="{B025F937-C7B1-47D3-B67F-A62EFF666E3E}">
          <x14:id>{9267B528-2A25-4772-B962-273E7C40EA02}</x14:id>
        </ext>
      </extLst>
    </cfRule>
    <cfRule type="colorScale" priority="1097">
      <colorScale>
        <cfvo type="min"/>
        <cfvo type="percentile" val="50"/>
        <cfvo type="max"/>
        <color rgb="FFF8696B"/>
        <color rgb="FFFFEB84"/>
        <color rgb="FF63BE7B"/>
      </colorScale>
    </cfRule>
    <cfRule type="iconSet" priority="1093">
      <iconSet iconSet="4Rating">
        <cfvo type="percent" val="0"/>
        <cfvo type="percent" val="25"/>
        <cfvo type="percent" val="50"/>
        <cfvo type="percent" val="75"/>
      </iconSet>
    </cfRule>
    <cfRule type="iconSet" priority="1094">
      <iconSet iconSet="3Arrows">
        <cfvo type="percent" val="0"/>
        <cfvo type="percent" val="33"/>
        <cfvo type="percent" val="67"/>
      </iconSet>
    </cfRule>
    <cfRule type="colorScale" priority="1104">
      <colorScale>
        <cfvo type="percent" val="50"/>
        <cfvo type="max"/>
        <color rgb="FFFF7128"/>
        <color rgb="FFFFEF9C"/>
      </colorScale>
    </cfRule>
    <cfRule type="colorScale" priority="1096">
      <colorScale>
        <cfvo type="min"/>
        <cfvo type="max"/>
        <color rgb="FFFF7128"/>
        <color rgb="FFFFEF9C"/>
      </colorScale>
    </cfRule>
    <cfRule type="colorScale" priority="1102">
      <colorScale>
        <cfvo type="percent" val="0"/>
        <cfvo type="percentile" val="50"/>
        <cfvo type="max"/>
        <color rgb="FFF8696B"/>
        <color rgb="FFFFEB84"/>
        <color rgb="FF63BE7B"/>
      </colorScale>
    </cfRule>
    <cfRule type="top10" dxfId="180" priority="1101" rank="50"/>
    <cfRule type="colorScale" priority="1100">
      <colorScale>
        <cfvo type="min"/>
        <cfvo type="max"/>
        <color rgb="FFFF7128"/>
        <color rgb="FFFFEF9C"/>
      </colorScale>
    </cfRule>
    <cfRule type="colorScale" priority="1095">
      <colorScale>
        <cfvo type="min"/>
        <cfvo type="percentile" val="50"/>
        <cfvo type="max"/>
        <color rgb="FFF8696B"/>
        <color rgb="FFFCFCFF"/>
        <color rgb="FF5A8AC6"/>
      </colorScale>
    </cfRule>
    <cfRule type="top10" dxfId="179" priority="1098" percent="1" rank="50"/>
  </conditionalFormatting>
  <conditionalFormatting sqref="N7">
    <cfRule type="colorScale" priority="2440">
      <colorScale>
        <cfvo type="min"/>
        <cfvo type="max"/>
        <color rgb="FFFF7128"/>
        <color rgb="FFFFEF9C"/>
      </colorScale>
    </cfRule>
    <cfRule type="colorScale" priority="2446">
      <colorScale>
        <cfvo type="percent" val="0"/>
        <cfvo type="percentile" val="50"/>
        <cfvo type="max"/>
        <color rgb="FFF8696B"/>
        <color rgb="FFFFEB84"/>
        <color rgb="FF63BE7B"/>
      </colorScale>
    </cfRule>
    <cfRule type="colorScale" priority="2448">
      <colorScale>
        <cfvo type="percent" val="50"/>
        <cfvo type="max"/>
        <color rgb="FFFF7128"/>
        <color rgb="FFFFEF9C"/>
      </colorScale>
    </cfRule>
    <cfRule type="iconSet" priority="2437">
      <iconSet iconSet="4Rating">
        <cfvo type="percent" val="0"/>
        <cfvo type="percent" val="25"/>
        <cfvo type="percent" val="50"/>
        <cfvo type="percent" val="75"/>
      </iconSet>
    </cfRule>
    <cfRule type="iconSet" priority="2438">
      <iconSet iconSet="3Arrows">
        <cfvo type="percent" val="0"/>
        <cfvo type="percent" val="33"/>
        <cfvo type="percent" val="67"/>
      </iconSet>
    </cfRule>
    <cfRule type="colorScale" priority="2439">
      <colorScale>
        <cfvo type="min"/>
        <cfvo type="percentile" val="50"/>
        <cfvo type="max"/>
        <color rgb="FFF8696B"/>
        <color rgb="FFFCFCFF"/>
        <color rgb="FF5A8AC6"/>
      </colorScale>
    </cfRule>
    <cfRule type="top10" dxfId="178" priority="2445" rank="50"/>
    <cfRule type="top10" dxfId="177" priority="2442" percent="1" rank="50"/>
    <cfRule type="colorScale" priority="2441">
      <colorScale>
        <cfvo type="min"/>
        <cfvo type="percentile" val="50"/>
        <cfvo type="max"/>
        <color rgb="FFF8696B"/>
        <color rgb="FFFFEB84"/>
        <color rgb="FF63BE7B"/>
      </colorScale>
    </cfRule>
    <cfRule type="dataBar" priority="2443">
      <dataBar>
        <cfvo type="percent" val="0.5"/>
        <cfvo type="max"/>
        <color rgb="FF638EC6"/>
      </dataBar>
      <extLst>
        <ext xmlns:x14="http://schemas.microsoft.com/office/spreadsheetml/2009/9/main" uri="{B025F937-C7B1-47D3-B67F-A62EFF666E3E}">
          <x14:id>{C24776F0-DB09-4356-B710-6A9C6E7CB1C0}</x14:id>
        </ext>
      </extLst>
    </cfRule>
    <cfRule type="colorScale" priority="2444">
      <colorScale>
        <cfvo type="min"/>
        <cfvo type="max"/>
        <color rgb="FFFF7128"/>
        <color rgb="FFFFEF9C"/>
      </colorScale>
    </cfRule>
  </conditionalFormatting>
  <conditionalFormatting sqref="N8">
    <cfRule type="colorScale" priority="1462">
      <colorScale>
        <cfvo type="min"/>
        <cfvo type="percentile" val="50"/>
        <cfvo type="max"/>
        <color rgb="FFF8696B"/>
        <color rgb="FFFCFCFF"/>
        <color rgb="FF5A8AC6"/>
      </colorScale>
    </cfRule>
    <cfRule type="colorScale" priority="1464">
      <colorScale>
        <cfvo type="min"/>
        <cfvo type="percentile" val="50"/>
        <cfvo type="max"/>
        <color rgb="FFF8696B"/>
        <color rgb="FFFFEB84"/>
        <color rgb="FF63BE7B"/>
      </colorScale>
    </cfRule>
    <cfRule type="iconSet" priority="1461">
      <iconSet iconSet="3Arrows">
        <cfvo type="percent" val="0"/>
        <cfvo type="percent" val="33"/>
        <cfvo type="percent" val="67"/>
      </iconSet>
    </cfRule>
    <cfRule type="colorScale" priority="1471">
      <colorScale>
        <cfvo type="percent" val="50"/>
        <cfvo type="max"/>
        <color rgb="FFFF7128"/>
        <color rgb="FFFFEF9C"/>
      </colorScale>
    </cfRule>
    <cfRule type="colorScale" priority="1469">
      <colorScale>
        <cfvo type="percent" val="0"/>
        <cfvo type="percentile" val="50"/>
        <cfvo type="max"/>
        <color rgb="FFF8696B"/>
        <color rgb="FFFFEB84"/>
        <color rgb="FF63BE7B"/>
      </colorScale>
    </cfRule>
    <cfRule type="top10" dxfId="176" priority="1468" rank="50"/>
    <cfRule type="colorScale" priority="1467">
      <colorScale>
        <cfvo type="min"/>
        <cfvo type="max"/>
        <color rgb="FFFF7128"/>
        <color rgb="FFFFEF9C"/>
      </colorScale>
    </cfRule>
    <cfRule type="dataBar" priority="1466">
      <dataBar>
        <cfvo type="percent" val="0.5"/>
        <cfvo type="max"/>
        <color rgb="FF638EC6"/>
      </dataBar>
      <extLst>
        <ext xmlns:x14="http://schemas.microsoft.com/office/spreadsheetml/2009/9/main" uri="{B025F937-C7B1-47D3-B67F-A62EFF666E3E}">
          <x14:id>{48048CC4-4034-4863-A162-D0B2BACAADF3}</x14:id>
        </ext>
      </extLst>
    </cfRule>
    <cfRule type="top10" dxfId="175" priority="1465" percent="1" rank="50"/>
    <cfRule type="iconSet" priority="1460">
      <iconSet iconSet="4Rating">
        <cfvo type="percent" val="0"/>
        <cfvo type="percent" val="25"/>
        <cfvo type="percent" val="50"/>
        <cfvo type="percent" val="75"/>
      </iconSet>
    </cfRule>
    <cfRule type="colorScale" priority="1463">
      <colorScale>
        <cfvo type="min"/>
        <cfvo type="max"/>
        <color rgb="FFFF7128"/>
        <color rgb="FFFFEF9C"/>
      </colorScale>
    </cfRule>
  </conditionalFormatting>
  <conditionalFormatting sqref="N9">
    <cfRule type="top10" dxfId="174" priority="2537" rank="50"/>
    <cfRule type="iconSet" priority="2530">
      <iconSet iconSet="3Arrows">
        <cfvo type="percent" val="0"/>
        <cfvo type="percent" val="33"/>
        <cfvo type="percent" val="67"/>
      </iconSet>
    </cfRule>
    <cfRule type="colorScale" priority="2540">
      <colorScale>
        <cfvo type="percent" val="50"/>
        <cfvo type="max"/>
        <color rgb="FFFF7128"/>
        <color rgb="FFFFEF9C"/>
      </colorScale>
    </cfRule>
    <cfRule type="colorScale" priority="2538">
      <colorScale>
        <cfvo type="percent" val="0"/>
        <cfvo type="percentile" val="50"/>
        <cfvo type="max"/>
        <color rgb="FFF8696B"/>
        <color rgb="FFFFEB84"/>
        <color rgb="FF63BE7B"/>
      </colorScale>
    </cfRule>
    <cfRule type="colorScale" priority="2531">
      <colorScale>
        <cfvo type="min"/>
        <cfvo type="percentile" val="50"/>
        <cfvo type="max"/>
        <color rgb="FFF8696B"/>
        <color rgb="FFFCFCFF"/>
        <color rgb="FF5A8AC6"/>
      </colorScale>
    </cfRule>
    <cfRule type="colorScale" priority="2532">
      <colorScale>
        <cfvo type="min"/>
        <cfvo type="max"/>
        <color rgb="FFFF7128"/>
        <color rgb="FFFFEF9C"/>
      </colorScale>
    </cfRule>
    <cfRule type="iconSet" priority="2529">
      <iconSet iconSet="4Rating">
        <cfvo type="percent" val="0"/>
        <cfvo type="percent" val="25"/>
        <cfvo type="percent" val="50"/>
        <cfvo type="percent" val="75"/>
      </iconSet>
    </cfRule>
    <cfRule type="colorScale" priority="2533">
      <colorScale>
        <cfvo type="min"/>
        <cfvo type="percentile" val="50"/>
        <cfvo type="max"/>
        <color rgb="FFF8696B"/>
        <color rgb="FFFFEB84"/>
        <color rgb="FF63BE7B"/>
      </colorScale>
    </cfRule>
    <cfRule type="top10" dxfId="173" priority="2534" percent="1" rank="50"/>
    <cfRule type="dataBar" priority="2535">
      <dataBar>
        <cfvo type="percent" val="0.5"/>
        <cfvo type="max"/>
        <color rgb="FF638EC6"/>
      </dataBar>
      <extLst>
        <ext xmlns:x14="http://schemas.microsoft.com/office/spreadsheetml/2009/9/main" uri="{B025F937-C7B1-47D3-B67F-A62EFF666E3E}">
          <x14:id>{FEAE9516-B296-4D22-BB75-48F682CD5DC0}</x14:id>
        </ext>
      </extLst>
    </cfRule>
    <cfRule type="colorScale" priority="2536">
      <colorScale>
        <cfvo type="min"/>
        <cfvo type="max"/>
        <color rgb="FFFF7128"/>
        <color rgb="FFFFEF9C"/>
      </colorScale>
    </cfRule>
  </conditionalFormatting>
  <conditionalFormatting sqref="N10">
    <cfRule type="colorScale" priority="2141">
      <colorScale>
        <cfvo type="min"/>
        <cfvo type="percentile" val="50"/>
        <cfvo type="max"/>
        <color rgb="FFF8696B"/>
        <color rgb="FFFCFCFF"/>
        <color rgb="FF5A8AC6"/>
      </colorScale>
    </cfRule>
    <cfRule type="colorScale" priority="2142">
      <colorScale>
        <cfvo type="min"/>
        <cfvo type="max"/>
        <color rgb="FFFF7128"/>
        <color rgb="FFFFEF9C"/>
      </colorScale>
    </cfRule>
    <cfRule type="colorScale" priority="2146">
      <colorScale>
        <cfvo type="min"/>
        <cfvo type="max"/>
        <color rgb="FFFF7128"/>
        <color rgb="FFFFEF9C"/>
      </colorScale>
    </cfRule>
    <cfRule type="colorScale" priority="2143">
      <colorScale>
        <cfvo type="min"/>
        <cfvo type="percentile" val="50"/>
        <cfvo type="max"/>
        <color rgb="FFF8696B"/>
        <color rgb="FFFFEB84"/>
        <color rgb="FF63BE7B"/>
      </colorScale>
    </cfRule>
    <cfRule type="iconSet" priority="2139">
      <iconSet iconSet="4Rating">
        <cfvo type="percent" val="0"/>
        <cfvo type="percent" val="25"/>
        <cfvo type="percent" val="50"/>
        <cfvo type="percent" val="75"/>
      </iconSet>
    </cfRule>
    <cfRule type="colorScale" priority="2150">
      <colorScale>
        <cfvo type="percent" val="50"/>
        <cfvo type="max"/>
        <color rgb="FFFF7128"/>
        <color rgb="FFFFEF9C"/>
      </colorScale>
    </cfRule>
    <cfRule type="colorScale" priority="2148">
      <colorScale>
        <cfvo type="percent" val="0"/>
        <cfvo type="percentile" val="50"/>
        <cfvo type="max"/>
        <color rgb="FFF8696B"/>
        <color rgb="FFFFEB84"/>
        <color rgb="FF63BE7B"/>
      </colorScale>
    </cfRule>
    <cfRule type="top10" dxfId="172" priority="2147" rank="50"/>
    <cfRule type="dataBar" priority="2145">
      <dataBar>
        <cfvo type="percent" val="0.5"/>
        <cfvo type="max"/>
        <color rgb="FF638EC6"/>
      </dataBar>
      <extLst>
        <ext xmlns:x14="http://schemas.microsoft.com/office/spreadsheetml/2009/9/main" uri="{B025F937-C7B1-47D3-B67F-A62EFF666E3E}">
          <x14:id>{9333AA1F-EC7E-4ADB-87CE-EFAE7CCF1C7A}</x14:id>
        </ext>
      </extLst>
    </cfRule>
    <cfRule type="top10" dxfId="171" priority="2144" percent="1" rank="50"/>
    <cfRule type="iconSet" priority="2140">
      <iconSet iconSet="3Arrows">
        <cfvo type="percent" val="0"/>
        <cfvo type="percent" val="33"/>
        <cfvo type="percent" val="67"/>
      </iconSet>
    </cfRule>
  </conditionalFormatting>
  <conditionalFormatting sqref="N11">
    <cfRule type="top10" dxfId="170" priority="2385" percent="1" rank="50"/>
    <cfRule type="colorScale" priority="2387">
      <colorScale>
        <cfvo type="min"/>
        <cfvo type="max"/>
        <color rgb="FFFF7128"/>
        <color rgb="FFFFEF9C"/>
      </colorScale>
    </cfRule>
    <cfRule type="top10" dxfId="169" priority="2388" rank="50"/>
    <cfRule type="colorScale" priority="2389">
      <colorScale>
        <cfvo type="percent" val="0"/>
        <cfvo type="percentile" val="50"/>
        <cfvo type="max"/>
        <color rgb="FFF8696B"/>
        <color rgb="FFFFEB84"/>
        <color rgb="FF63BE7B"/>
      </colorScale>
    </cfRule>
    <cfRule type="colorScale" priority="2391">
      <colorScale>
        <cfvo type="percent" val="50"/>
        <cfvo type="max"/>
        <color rgb="FFFF7128"/>
        <color rgb="FFFFEF9C"/>
      </colorScale>
    </cfRule>
    <cfRule type="dataBar" priority="2386">
      <dataBar>
        <cfvo type="percent" val="0.5"/>
        <cfvo type="max"/>
        <color rgb="FF638EC6"/>
      </dataBar>
      <extLst>
        <ext xmlns:x14="http://schemas.microsoft.com/office/spreadsheetml/2009/9/main" uri="{B025F937-C7B1-47D3-B67F-A62EFF666E3E}">
          <x14:id>{91EFE563-FA7F-4117-8D4B-4E7E27DD5F67}</x14:id>
        </ext>
      </extLst>
    </cfRule>
    <cfRule type="iconSet" priority="2380">
      <iconSet iconSet="4Rating">
        <cfvo type="percent" val="0"/>
        <cfvo type="percent" val="25"/>
        <cfvo type="percent" val="50"/>
        <cfvo type="percent" val="75"/>
      </iconSet>
    </cfRule>
    <cfRule type="iconSet" priority="2381">
      <iconSet iconSet="3Arrows">
        <cfvo type="percent" val="0"/>
        <cfvo type="percent" val="33"/>
        <cfvo type="percent" val="67"/>
      </iconSet>
    </cfRule>
    <cfRule type="colorScale" priority="2382">
      <colorScale>
        <cfvo type="min"/>
        <cfvo type="percentile" val="50"/>
        <cfvo type="max"/>
        <color rgb="FFF8696B"/>
        <color rgb="FFFCFCFF"/>
        <color rgb="FF5A8AC6"/>
      </colorScale>
    </cfRule>
    <cfRule type="colorScale" priority="2383">
      <colorScale>
        <cfvo type="min"/>
        <cfvo type="max"/>
        <color rgb="FFFF7128"/>
        <color rgb="FFFFEF9C"/>
      </colorScale>
    </cfRule>
    <cfRule type="colorScale" priority="2384">
      <colorScale>
        <cfvo type="min"/>
        <cfvo type="percentile" val="50"/>
        <cfvo type="max"/>
        <color rgb="FFF8696B"/>
        <color rgb="FFFFEB84"/>
        <color rgb="FF63BE7B"/>
      </colorScale>
    </cfRule>
  </conditionalFormatting>
  <conditionalFormatting sqref="N12">
    <cfRule type="colorScale" priority="985">
      <colorScale>
        <cfvo type="min"/>
        <cfvo type="percentile" val="50"/>
        <cfvo type="max"/>
        <color rgb="FFF8696B"/>
        <color rgb="FFFFEB84"/>
        <color rgb="FF63BE7B"/>
      </colorScale>
    </cfRule>
    <cfRule type="colorScale" priority="984">
      <colorScale>
        <cfvo type="min"/>
        <cfvo type="max"/>
        <color rgb="FFFF7128"/>
        <color rgb="FFFFEF9C"/>
      </colorScale>
    </cfRule>
    <cfRule type="colorScale" priority="983">
      <colorScale>
        <cfvo type="min"/>
        <cfvo type="percentile" val="50"/>
        <cfvo type="max"/>
        <color rgb="FFF8696B"/>
        <color rgb="FFFCFCFF"/>
        <color rgb="FF5A8AC6"/>
      </colorScale>
    </cfRule>
    <cfRule type="iconSet" priority="982">
      <iconSet iconSet="3Arrows">
        <cfvo type="percent" val="0"/>
        <cfvo type="percent" val="33"/>
        <cfvo type="percent" val="67"/>
      </iconSet>
    </cfRule>
    <cfRule type="top10" dxfId="168" priority="986" percent="1" rank="50"/>
    <cfRule type="dataBar" priority="987">
      <dataBar>
        <cfvo type="percent" val="0.5"/>
        <cfvo type="max"/>
        <color rgb="FF638EC6"/>
      </dataBar>
      <extLst>
        <ext xmlns:x14="http://schemas.microsoft.com/office/spreadsheetml/2009/9/main" uri="{B025F937-C7B1-47D3-B67F-A62EFF666E3E}">
          <x14:id>{4145F475-2B76-4D92-8C7B-8F1D11E0DB3F}</x14:id>
        </ext>
      </extLst>
    </cfRule>
    <cfRule type="colorScale" priority="988">
      <colorScale>
        <cfvo type="min"/>
        <cfvo type="max"/>
        <color rgb="FFFF7128"/>
        <color rgb="FFFFEF9C"/>
      </colorScale>
    </cfRule>
    <cfRule type="iconSet" priority="981">
      <iconSet iconSet="4Rating">
        <cfvo type="percent" val="0"/>
        <cfvo type="percent" val="25"/>
        <cfvo type="percent" val="50"/>
        <cfvo type="percent" val="75"/>
      </iconSet>
    </cfRule>
    <cfRule type="top10" dxfId="167" priority="989" rank="50"/>
    <cfRule type="colorScale" priority="990">
      <colorScale>
        <cfvo type="percent" val="0"/>
        <cfvo type="percentile" val="50"/>
        <cfvo type="max"/>
        <color rgb="FFF8696B"/>
        <color rgb="FFFFEB84"/>
        <color rgb="FF63BE7B"/>
      </colorScale>
    </cfRule>
    <cfRule type="colorScale" priority="991">
      <colorScale>
        <cfvo type="percent" val="50"/>
        <cfvo type="max"/>
        <color rgb="FFFF7128"/>
        <color rgb="FFFFEF9C"/>
      </colorScale>
    </cfRule>
  </conditionalFormatting>
  <conditionalFormatting sqref="N13">
    <cfRule type="top10" dxfId="166" priority="689" rank="50"/>
    <cfRule type="colorScale" priority="690">
      <colorScale>
        <cfvo type="percent" val="0"/>
        <cfvo type="percentile" val="50"/>
        <cfvo type="max"/>
        <color rgb="FFF8696B"/>
        <color rgb="FFFFEB84"/>
        <color rgb="FF63BE7B"/>
      </colorScale>
    </cfRule>
    <cfRule type="colorScale" priority="688">
      <colorScale>
        <cfvo type="min"/>
        <cfvo type="max"/>
        <color rgb="FFFF7128"/>
        <color rgb="FFFFEF9C"/>
      </colorScale>
    </cfRule>
    <cfRule type="dataBar" priority="687">
      <dataBar>
        <cfvo type="percent" val="0.5"/>
        <cfvo type="max"/>
        <color rgb="FF638EC6"/>
      </dataBar>
      <extLst>
        <ext xmlns:x14="http://schemas.microsoft.com/office/spreadsheetml/2009/9/main" uri="{B025F937-C7B1-47D3-B67F-A62EFF666E3E}">
          <x14:id>{4B8851EA-DBF8-4178-B12B-079B5B308BE9}</x14:id>
        </ext>
      </extLst>
    </cfRule>
    <cfRule type="top10" dxfId="165" priority="686" percent="1" rank="50"/>
    <cfRule type="colorScale" priority="691">
      <colorScale>
        <cfvo type="percent" val="50"/>
        <cfvo type="max"/>
        <color rgb="FFFF7128"/>
        <color rgb="FFFFEF9C"/>
      </colorScale>
    </cfRule>
    <cfRule type="colorScale" priority="685">
      <colorScale>
        <cfvo type="min"/>
        <cfvo type="percentile" val="50"/>
        <cfvo type="max"/>
        <color rgb="FFF8696B"/>
        <color rgb="FFFFEB84"/>
        <color rgb="FF63BE7B"/>
      </colorScale>
    </cfRule>
    <cfRule type="colorScale" priority="683">
      <colorScale>
        <cfvo type="min"/>
        <cfvo type="percentile" val="50"/>
        <cfvo type="max"/>
        <color rgb="FFF8696B"/>
        <color rgb="FFFCFCFF"/>
        <color rgb="FF5A8AC6"/>
      </colorScale>
    </cfRule>
    <cfRule type="iconSet" priority="682">
      <iconSet iconSet="3Arrows">
        <cfvo type="percent" val="0"/>
        <cfvo type="percent" val="33"/>
        <cfvo type="percent" val="67"/>
      </iconSet>
    </cfRule>
    <cfRule type="colorScale" priority="684">
      <colorScale>
        <cfvo type="min"/>
        <cfvo type="max"/>
        <color rgb="FFFF7128"/>
        <color rgb="FFFFEF9C"/>
      </colorScale>
    </cfRule>
    <cfRule type="iconSet" priority="681">
      <iconSet iconSet="4Rating">
        <cfvo type="percent" val="0"/>
        <cfvo type="percent" val="25"/>
        <cfvo type="percent" val="50"/>
        <cfvo type="percent" val="75"/>
      </iconSet>
    </cfRule>
    <cfRule type="cellIs" priority="678" operator="between">
      <formula>0.5</formula>
      <formula>1</formula>
    </cfRule>
  </conditionalFormatting>
  <conditionalFormatting sqref="N14">
    <cfRule type="top10" dxfId="164" priority="667" percent="1" rank="50"/>
    <cfRule type="dataBar" priority="668">
      <dataBar>
        <cfvo type="percent" val="0.5"/>
        <cfvo type="max"/>
        <color rgb="FF638EC6"/>
      </dataBar>
      <extLst>
        <ext xmlns:x14="http://schemas.microsoft.com/office/spreadsheetml/2009/9/main" uri="{B025F937-C7B1-47D3-B67F-A62EFF666E3E}">
          <x14:id>{5FB23CE8-59EF-43DF-BF8D-7F108505837B}</x14:id>
        </ext>
      </extLst>
    </cfRule>
    <cfRule type="iconSet" priority="662">
      <iconSet iconSet="4Rating">
        <cfvo type="percent" val="0"/>
        <cfvo type="percent" val="25"/>
        <cfvo type="percent" val="50"/>
        <cfvo type="percent" val="75"/>
      </iconSet>
    </cfRule>
    <cfRule type="top10" dxfId="163" priority="670" rank="50"/>
    <cfRule type="colorScale" priority="664">
      <colorScale>
        <cfvo type="min"/>
        <cfvo type="percentile" val="50"/>
        <cfvo type="max"/>
        <color rgb="FFF8696B"/>
        <color rgb="FFFCFCFF"/>
        <color rgb="FF5A8AC6"/>
      </colorScale>
    </cfRule>
    <cfRule type="colorScale" priority="665">
      <colorScale>
        <cfvo type="min"/>
        <cfvo type="max"/>
        <color rgb="FFFF7128"/>
        <color rgb="FFFFEF9C"/>
      </colorScale>
    </cfRule>
    <cfRule type="colorScale" priority="666">
      <colorScale>
        <cfvo type="min"/>
        <cfvo type="percentile" val="50"/>
        <cfvo type="max"/>
        <color rgb="FFF8696B"/>
        <color rgb="FFFFEB84"/>
        <color rgb="FF63BE7B"/>
      </colorScale>
    </cfRule>
    <cfRule type="iconSet" priority="663">
      <iconSet iconSet="3Arrows">
        <cfvo type="percent" val="0"/>
        <cfvo type="percent" val="33"/>
        <cfvo type="percent" val="67"/>
      </iconSet>
    </cfRule>
    <cfRule type="colorScale" priority="669">
      <colorScale>
        <cfvo type="min"/>
        <cfvo type="max"/>
        <color rgb="FFFF7128"/>
        <color rgb="FFFFEF9C"/>
      </colorScale>
    </cfRule>
    <cfRule type="colorScale" priority="672">
      <colorScale>
        <cfvo type="percent" val="50"/>
        <cfvo type="max"/>
        <color rgb="FFFF7128"/>
        <color rgb="FFFFEF9C"/>
      </colorScale>
    </cfRule>
    <cfRule type="colorScale" priority="671">
      <colorScale>
        <cfvo type="percent" val="0"/>
        <cfvo type="percentile" val="50"/>
        <cfvo type="max"/>
        <color rgb="FFF8696B"/>
        <color rgb="FFFFEB84"/>
        <color rgb="FF63BE7B"/>
      </colorScale>
    </cfRule>
  </conditionalFormatting>
  <conditionalFormatting sqref="N15:N22">
    <cfRule type="colorScale" priority="3495">
      <colorScale>
        <cfvo type="min"/>
        <cfvo type="max"/>
        <color rgb="FFFF7128"/>
        <color rgb="FFFFEF9C"/>
      </colorScale>
    </cfRule>
    <cfRule type="top10" dxfId="162" priority="3496" rank="50"/>
    <cfRule type="colorScale" priority="3497">
      <colorScale>
        <cfvo type="percent" val="0"/>
        <cfvo type="percentile" val="50"/>
        <cfvo type="max"/>
        <color rgb="FFF8696B"/>
        <color rgb="FFFFEB84"/>
        <color rgb="FF63BE7B"/>
      </colorScale>
    </cfRule>
    <cfRule type="colorScale" priority="3498">
      <colorScale>
        <cfvo type="percent" val="50"/>
        <cfvo type="max"/>
        <color rgb="FFFF7128"/>
        <color rgb="FFFFEF9C"/>
      </colorScale>
    </cfRule>
    <cfRule type="iconSet" priority="3489">
      <iconSet iconSet="3Arrows">
        <cfvo type="percent" val="0"/>
        <cfvo type="percent" val="33"/>
        <cfvo type="percent" val="67"/>
      </iconSet>
    </cfRule>
    <cfRule type="cellIs" dxfId="161" priority="3487" operator="greaterThan">
      <formula>0.5</formula>
    </cfRule>
    <cfRule type="iconSet" priority="3488">
      <iconSet iconSet="4Rating">
        <cfvo type="percent" val="0"/>
        <cfvo type="percent" val="25"/>
        <cfvo type="percent" val="50"/>
        <cfvo type="percent" val="75"/>
      </iconSet>
    </cfRule>
    <cfRule type="colorScale" priority="3490">
      <colorScale>
        <cfvo type="min"/>
        <cfvo type="percentile" val="50"/>
        <cfvo type="max"/>
        <color rgb="FFF8696B"/>
        <color rgb="FFFCFCFF"/>
        <color rgb="FF5A8AC6"/>
      </colorScale>
    </cfRule>
    <cfRule type="colorScale" priority="3491">
      <colorScale>
        <cfvo type="min"/>
        <cfvo type="max"/>
        <color rgb="FFFF7128"/>
        <color rgb="FFFFEF9C"/>
      </colorScale>
    </cfRule>
    <cfRule type="colorScale" priority="3492">
      <colorScale>
        <cfvo type="min"/>
        <cfvo type="percentile" val="50"/>
        <cfvo type="max"/>
        <color rgb="FFF8696B"/>
        <color rgb="FFFFEB84"/>
        <color rgb="FF63BE7B"/>
      </colorScale>
    </cfRule>
    <cfRule type="top10" dxfId="160" priority="3493" percent="1" rank="50"/>
    <cfRule type="dataBar" priority="3494">
      <dataBar>
        <cfvo type="percent" val="0.5"/>
        <cfvo type="max"/>
        <color rgb="FF638EC6"/>
      </dataBar>
      <extLst>
        <ext xmlns:x14="http://schemas.microsoft.com/office/spreadsheetml/2009/9/main" uri="{B025F937-C7B1-47D3-B67F-A62EFF666E3E}">
          <x14:id>{955C0372-6F0F-8346-96B7-46A5A2E694FE}</x14:id>
        </ext>
      </extLst>
    </cfRule>
  </conditionalFormatting>
  <conditionalFormatting sqref="N23">
    <cfRule type="top10" dxfId="159" priority="56" percent="1" rank="50"/>
    <cfRule type="colorScale" priority="55">
      <colorScale>
        <cfvo type="min"/>
        <cfvo type="percentile" val="50"/>
        <cfvo type="max"/>
        <color rgb="FFF8696B"/>
        <color rgb="FFFFEB84"/>
        <color rgb="FF63BE7B"/>
      </colorScale>
    </cfRule>
    <cfRule type="iconSet" priority="51">
      <iconSet iconSet="4Rating">
        <cfvo type="percent" val="0"/>
        <cfvo type="percent" val="25"/>
        <cfvo type="percent" val="50"/>
        <cfvo type="percent" val="75"/>
      </iconSet>
    </cfRule>
    <cfRule type="cellIs" dxfId="158" priority="50" operator="greaterThan">
      <formula>0.5</formula>
    </cfRule>
    <cfRule type="iconSet" priority="52">
      <iconSet iconSet="3Arrows">
        <cfvo type="percent" val="0"/>
        <cfvo type="percent" val="33"/>
        <cfvo type="percent" val="67"/>
      </iconSet>
    </cfRule>
    <cfRule type="colorScale" priority="53">
      <colorScale>
        <cfvo type="min"/>
        <cfvo type="percentile" val="50"/>
        <cfvo type="max"/>
        <color rgb="FFF8696B"/>
        <color rgb="FFFCFCFF"/>
        <color rgb="FF5A8AC6"/>
      </colorScale>
    </cfRule>
    <cfRule type="colorScale" priority="54">
      <colorScale>
        <cfvo type="min"/>
        <cfvo type="max"/>
        <color rgb="FFFF7128"/>
        <color rgb="FFFFEF9C"/>
      </colorScale>
    </cfRule>
    <cfRule type="dataBar" priority="57">
      <dataBar>
        <cfvo type="percent" val="0.5"/>
        <cfvo type="max"/>
        <color rgb="FF638EC6"/>
      </dataBar>
      <extLst>
        <ext xmlns:x14="http://schemas.microsoft.com/office/spreadsheetml/2009/9/main" uri="{B025F937-C7B1-47D3-B67F-A62EFF666E3E}">
          <x14:id>{6B0EE1B8-A55E-4904-BBA4-9A6339885658}</x14:id>
        </ext>
      </extLst>
    </cfRule>
    <cfRule type="colorScale" priority="58">
      <colorScale>
        <cfvo type="min"/>
        <cfvo type="max"/>
        <color rgb="FFFF7128"/>
        <color rgb="FFFFEF9C"/>
      </colorScale>
    </cfRule>
    <cfRule type="colorScale" priority="60">
      <colorScale>
        <cfvo type="percent" val="0"/>
        <cfvo type="percentile" val="50"/>
        <cfvo type="max"/>
        <color rgb="FFF8696B"/>
        <color rgb="FFFFEB84"/>
        <color rgb="FF63BE7B"/>
      </colorScale>
    </cfRule>
    <cfRule type="cellIs" priority="61" operator="between">
      <formula>0.5</formula>
      <formula>1</formula>
    </cfRule>
    <cfRule type="top10" dxfId="157" priority="59" rank="50"/>
    <cfRule type="colorScale" priority="62">
      <colorScale>
        <cfvo type="percent" val="50"/>
        <cfvo type="max"/>
        <color rgb="FFFF7128"/>
        <color rgb="FFFFEF9C"/>
      </colorScale>
    </cfRule>
  </conditionalFormatting>
  <conditionalFormatting sqref="R6">
    <cfRule type="top10" dxfId="156" priority="1180" rank="4"/>
    <cfRule type="cellIs" dxfId="155" priority="1181" operator="equal">
      <formula>5</formula>
    </cfRule>
  </conditionalFormatting>
  <conditionalFormatting sqref="R6:R23 T6:T23 I6:I23 K6:K23">
    <cfRule type="cellIs" dxfId="154" priority="92" operator="equal">
      <formula>5</formula>
    </cfRule>
  </conditionalFormatting>
  <conditionalFormatting sqref="R7">
    <cfRule type="cellIs" dxfId="153" priority="2019" operator="equal">
      <formula>5</formula>
    </cfRule>
    <cfRule type="top10" dxfId="152" priority="2018" rank="4"/>
  </conditionalFormatting>
  <conditionalFormatting sqref="R8">
    <cfRule type="cellIs" dxfId="151" priority="1409" operator="equal">
      <formula>5</formula>
    </cfRule>
    <cfRule type="top10" dxfId="150" priority="1408" rank="4"/>
  </conditionalFormatting>
  <conditionalFormatting sqref="R9">
    <cfRule type="cellIs" dxfId="149" priority="2023" operator="equal">
      <formula>5</formula>
    </cfRule>
    <cfRule type="top10" dxfId="148" priority="2022" rank="4"/>
  </conditionalFormatting>
  <conditionalFormatting sqref="R10">
    <cfRule type="cellIs" dxfId="147" priority="2729" operator="equal">
      <formula>5</formula>
    </cfRule>
    <cfRule type="top10" dxfId="146" priority="2728" rank="4"/>
  </conditionalFormatting>
  <conditionalFormatting sqref="R11">
    <cfRule type="cellIs" dxfId="145" priority="2015" operator="equal">
      <formula>5</formula>
    </cfRule>
    <cfRule type="top10" dxfId="144" priority="2014" rank="4"/>
  </conditionalFormatting>
  <conditionalFormatting sqref="R12">
    <cfRule type="top10" dxfId="143" priority="906" rank="4"/>
    <cfRule type="cellIs" dxfId="142" priority="907" operator="equal">
      <formula>5</formula>
    </cfRule>
  </conditionalFormatting>
  <conditionalFormatting sqref="R13">
    <cfRule type="top10" dxfId="141" priority="816" rank="4"/>
    <cfRule type="cellIs" dxfId="140" priority="817" operator="equal">
      <formula>5</formula>
    </cfRule>
  </conditionalFormatting>
  <conditionalFormatting sqref="R14">
    <cfRule type="cellIs" dxfId="139" priority="590" operator="equal">
      <formula>5</formula>
    </cfRule>
    <cfRule type="top10" dxfId="138" priority="589" rank="4"/>
  </conditionalFormatting>
  <conditionalFormatting sqref="R14:R23 T14:T23 I6:I11 K6:K11 R6:R11 T6:T11">
    <cfRule type="cellIs" dxfId="137" priority="1004" operator="lessThan">
      <formula>5</formula>
    </cfRule>
  </conditionalFormatting>
  <conditionalFormatting sqref="R15:R23">
    <cfRule type="cellIs" dxfId="136" priority="3514" operator="equal">
      <formula>5</formula>
    </cfRule>
    <cfRule type="top10" dxfId="135" priority="3513" rank="4"/>
  </conditionalFormatting>
  <conditionalFormatting sqref="R23">
    <cfRule type="top10" dxfId="134" priority="7" rank="4"/>
    <cfRule type="cellIs" dxfId="133" priority="8" operator="equal">
      <formula>5</formula>
    </cfRule>
  </conditionalFormatting>
  <conditionalFormatting sqref="S6">
    <cfRule type="iconSet" priority="1154">
      <iconSet iconSet="3Arrows">
        <cfvo type="percent" val="0"/>
        <cfvo type="percent" val="33"/>
        <cfvo type="percent" val="67"/>
      </iconSet>
    </cfRule>
    <cfRule type="colorScale" priority="1161">
      <colorScale>
        <cfvo type="percent" val="0"/>
        <cfvo type="percentile" val="50"/>
        <cfvo type="max"/>
        <color rgb="FFF8696B"/>
        <color rgb="FFFFEB84"/>
        <color rgb="FF63BE7B"/>
      </colorScale>
    </cfRule>
    <cfRule type="top10" dxfId="132" priority="1160" rank="50"/>
    <cfRule type="dataBar" priority="1158">
      <dataBar>
        <cfvo type="percent" val="0.5"/>
        <cfvo type="max"/>
        <color rgb="FF638EC6"/>
      </dataBar>
      <extLst>
        <ext xmlns:x14="http://schemas.microsoft.com/office/spreadsheetml/2009/9/main" uri="{B025F937-C7B1-47D3-B67F-A62EFF666E3E}">
          <x14:id>{090D98CB-4F88-4016-970A-82CBD62C4AE5}</x14:id>
        </ext>
      </extLst>
    </cfRule>
    <cfRule type="colorScale" priority="1159">
      <colorScale>
        <cfvo type="min"/>
        <cfvo type="max"/>
        <color rgb="FFFF7128"/>
        <color rgb="FFFFEF9C"/>
      </colorScale>
    </cfRule>
    <cfRule type="top10" dxfId="131" priority="1157" percent="1" rank="50"/>
    <cfRule type="colorScale" priority="1156">
      <colorScale>
        <cfvo type="min"/>
        <cfvo type="percentile" val="50"/>
        <cfvo type="max"/>
        <color rgb="FFF8696B"/>
        <color rgb="FFFFEB84"/>
        <color rgb="FF63BE7B"/>
      </colorScale>
    </cfRule>
    <cfRule type="colorScale" priority="1155">
      <colorScale>
        <cfvo type="min"/>
        <cfvo type="max"/>
        <color rgb="FFFF7128"/>
        <color rgb="FFFFEF9C"/>
      </colorScale>
    </cfRule>
    <cfRule type="iconSet" priority="1153">
      <iconSet iconSet="4Rating">
        <cfvo type="percent" val="0"/>
        <cfvo type="percent" val="25"/>
        <cfvo type="percent" val="50"/>
        <cfvo type="percent" val="75"/>
      </iconSet>
    </cfRule>
    <cfRule type="cellIs" dxfId="130" priority="1152" operator="greaterThan">
      <formula>0.5</formula>
    </cfRule>
    <cfRule type="cellIs" dxfId="129" priority="1151" operator="equal">
      <formula>5</formula>
    </cfRule>
    <cfRule type="colorScale" priority="1150">
      <colorScale>
        <cfvo type="min"/>
        <cfvo type="percentile" val="50"/>
        <cfvo type="max"/>
        <color rgb="FF63BE7B"/>
        <color rgb="FFFFEB84"/>
        <color rgb="FFF8696B"/>
      </colorScale>
    </cfRule>
    <cfRule type="colorScale" priority="1163">
      <colorScale>
        <cfvo type="percent" val="50"/>
        <cfvo type="max"/>
        <color rgb="FFFF7128"/>
        <color rgb="FFFFEF9C"/>
      </colorScale>
    </cfRule>
  </conditionalFormatting>
  <conditionalFormatting sqref="S7">
    <cfRule type="dataBar" priority="2498">
      <dataBar>
        <cfvo type="percent" val="0.5"/>
        <cfvo type="max"/>
        <color rgb="FF638EC6"/>
      </dataBar>
      <extLst>
        <ext xmlns:x14="http://schemas.microsoft.com/office/spreadsheetml/2009/9/main" uri="{B025F937-C7B1-47D3-B67F-A62EFF666E3E}">
          <x14:id>{F7EB2F08-AD24-46F9-9BD4-9199A5C55C47}</x14:id>
        </ext>
      </extLst>
    </cfRule>
    <cfRule type="top10" dxfId="128" priority="2497" percent="1" rank="50"/>
    <cfRule type="colorScale" priority="2496">
      <colorScale>
        <cfvo type="min"/>
        <cfvo type="percentile" val="50"/>
        <cfvo type="max"/>
        <color rgb="FFF8696B"/>
        <color rgb="FFFFEB84"/>
        <color rgb="FF63BE7B"/>
      </colorScale>
    </cfRule>
    <cfRule type="colorScale" priority="2490">
      <colorScale>
        <cfvo type="min"/>
        <cfvo type="percentile" val="50"/>
        <cfvo type="max"/>
        <color rgb="FF63BE7B"/>
        <color rgb="FFFFEB84"/>
        <color rgb="FFF8696B"/>
      </colorScale>
    </cfRule>
    <cfRule type="cellIs" dxfId="127" priority="2492" operator="greaterThan">
      <formula>0.5</formula>
    </cfRule>
    <cfRule type="iconSet" priority="2494">
      <iconSet iconSet="3Arrows">
        <cfvo type="percent" val="0"/>
        <cfvo type="percent" val="33"/>
        <cfvo type="percent" val="67"/>
      </iconSet>
    </cfRule>
    <cfRule type="top10" dxfId="126" priority="2500" rank="50"/>
    <cfRule type="colorScale" priority="2503">
      <colorScale>
        <cfvo type="percent" val="50"/>
        <cfvo type="max"/>
        <color rgb="FFFF7128"/>
        <color rgb="FFFFEF9C"/>
      </colorScale>
    </cfRule>
    <cfRule type="colorScale" priority="2495">
      <colorScale>
        <cfvo type="min"/>
        <cfvo type="max"/>
        <color rgb="FFFF7128"/>
        <color rgb="FFFFEF9C"/>
      </colorScale>
    </cfRule>
    <cfRule type="iconSet" priority="2493">
      <iconSet iconSet="4Rating">
        <cfvo type="percent" val="0"/>
        <cfvo type="percent" val="25"/>
        <cfvo type="percent" val="50"/>
        <cfvo type="percent" val="75"/>
      </iconSet>
    </cfRule>
    <cfRule type="colorScale" priority="2499">
      <colorScale>
        <cfvo type="min"/>
        <cfvo type="max"/>
        <color rgb="FFFF7128"/>
        <color rgb="FFFFEF9C"/>
      </colorScale>
    </cfRule>
    <cfRule type="cellIs" dxfId="125" priority="2491" operator="equal">
      <formula>5</formula>
    </cfRule>
    <cfRule type="colorScale" priority="2501">
      <colorScale>
        <cfvo type="percent" val="0"/>
        <cfvo type="percentile" val="50"/>
        <cfvo type="max"/>
        <color rgb="FFF8696B"/>
        <color rgb="FFFFEB84"/>
        <color rgb="FF63BE7B"/>
      </colorScale>
    </cfRule>
  </conditionalFormatting>
  <conditionalFormatting sqref="S8">
    <cfRule type="colorScale" priority="1444">
      <colorScale>
        <cfvo type="percent" val="50"/>
        <cfvo type="max"/>
        <color rgb="FFFF7128"/>
        <color rgb="FFFFEF9C"/>
      </colorScale>
    </cfRule>
    <cfRule type="dataBar" priority="1439">
      <dataBar>
        <cfvo type="percent" val="0.5"/>
        <cfvo type="max"/>
        <color rgb="FF638EC6"/>
      </dataBar>
      <extLst>
        <ext xmlns:x14="http://schemas.microsoft.com/office/spreadsheetml/2009/9/main" uri="{B025F937-C7B1-47D3-B67F-A62EFF666E3E}">
          <x14:id>{3DFA0C10-9E31-4F70-96F2-21B1BDDA9427}</x14:id>
        </ext>
      </extLst>
    </cfRule>
    <cfRule type="colorScale" priority="1431">
      <colorScale>
        <cfvo type="min"/>
        <cfvo type="percentile" val="50"/>
        <cfvo type="max"/>
        <color rgb="FF63BE7B"/>
        <color rgb="FFFFEB84"/>
        <color rgb="FFF8696B"/>
      </colorScale>
    </cfRule>
    <cfRule type="cellIs" dxfId="124" priority="1432" operator="equal">
      <formula>5</formula>
    </cfRule>
    <cfRule type="iconSet" priority="1434">
      <iconSet iconSet="4Rating">
        <cfvo type="percent" val="0"/>
        <cfvo type="percent" val="25"/>
        <cfvo type="percent" val="50"/>
        <cfvo type="percent" val="75"/>
      </iconSet>
    </cfRule>
    <cfRule type="iconSet" priority="1435">
      <iconSet iconSet="3Arrows">
        <cfvo type="percent" val="0"/>
        <cfvo type="percent" val="33"/>
        <cfvo type="percent" val="67"/>
      </iconSet>
    </cfRule>
    <cfRule type="colorScale" priority="1436">
      <colorScale>
        <cfvo type="min"/>
        <cfvo type="max"/>
        <color rgb="FFFF7128"/>
        <color rgb="FFFFEF9C"/>
      </colorScale>
    </cfRule>
    <cfRule type="colorScale" priority="1437">
      <colorScale>
        <cfvo type="min"/>
        <cfvo type="percentile" val="50"/>
        <cfvo type="max"/>
        <color rgb="FFF8696B"/>
        <color rgb="FFFFEB84"/>
        <color rgb="FF63BE7B"/>
      </colorScale>
    </cfRule>
    <cfRule type="top10" dxfId="123" priority="1438" percent="1" rank="50"/>
    <cfRule type="cellIs" dxfId="122" priority="1433" operator="greaterThan">
      <formula>0.5</formula>
    </cfRule>
    <cfRule type="colorScale" priority="1440">
      <colorScale>
        <cfvo type="min"/>
        <cfvo type="max"/>
        <color rgb="FFFF7128"/>
        <color rgb="FFFFEF9C"/>
      </colorScale>
    </cfRule>
    <cfRule type="top10" dxfId="121" priority="1441" rank="50"/>
    <cfRule type="colorScale" priority="1442">
      <colorScale>
        <cfvo type="percent" val="0"/>
        <cfvo type="percentile" val="50"/>
        <cfvo type="max"/>
        <color rgb="FFF8696B"/>
        <color rgb="FFFFEB84"/>
        <color rgb="FF63BE7B"/>
      </colorScale>
    </cfRule>
  </conditionalFormatting>
  <conditionalFormatting sqref="S9">
    <cfRule type="dataBar" priority="2594">
      <dataBar>
        <cfvo type="percent" val="0.5"/>
        <cfvo type="max"/>
        <color rgb="FF638EC6"/>
      </dataBar>
      <extLst>
        <ext xmlns:x14="http://schemas.microsoft.com/office/spreadsheetml/2009/9/main" uri="{B025F937-C7B1-47D3-B67F-A62EFF666E3E}">
          <x14:id>{F518FCDB-A5FC-4845-A136-04036C0050DB}</x14:id>
        </ext>
      </extLst>
    </cfRule>
    <cfRule type="colorScale" priority="2595">
      <colorScale>
        <cfvo type="min"/>
        <cfvo type="max"/>
        <color rgb="FFFF7128"/>
        <color rgb="FFFFEF9C"/>
      </colorScale>
    </cfRule>
    <cfRule type="colorScale" priority="2599">
      <colorScale>
        <cfvo type="percent" val="50"/>
        <cfvo type="max"/>
        <color rgb="FFFF7128"/>
        <color rgb="FFFFEF9C"/>
      </colorScale>
    </cfRule>
    <cfRule type="colorScale" priority="2597">
      <colorScale>
        <cfvo type="percent" val="0"/>
        <cfvo type="percentile" val="50"/>
        <cfvo type="max"/>
        <color rgb="FFF8696B"/>
        <color rgb="FFFFEB84"/>
        <color rgb="FF63BE7B"/>
      </colorScale>
    </cfRule>
    <cfRule type="top10" dxfId="120" priority="2596" rank="50"/>
    <cfRule type="cellIs" dxfId="119" priority="2587" operator="equal">
      <formula>5</formula>
    </cfRule>
    <cfRule type="top10" dxfId="118" priority="2593" percent="1" rank="50"/>
    <cfRule type="colorScale" priority="2592">
      <colorScale>
        <cfvo type="min"/>
        <cfvo type="percentile" val="50"/>
        <cfvo type="max"/>
        <color rgb="FFF8696B"/>
        <color rgb="FFFFEB84"/>
        <color rgb="FF63BE7B"/>
      </colorScale>
    </cfRule>
    <cfRule type="colorScale" priority="2591">
      <colorScale>
        <cfvo type="min"/>
        <cfvo type="max"/>
        <color rgb="FFFF7128"/>
        <color rgb="FFFFEF9C"/>
      </colorScale>
    </cfRule>
    <cfRule type="iconSet" priority="2590">
      <iconSet iconSet="3Arrows">
        <cfvo type="percent" val="0"/>
        <cfvo type="percent" val="33"/>
        <cfvo type="percent" val="67"/>
      </iconSet>
    </cfRule>
    <cfRule type="colorScale" priority="2586">
      <colorScale>
        <cfvo type="min"/>
        <cfvo type="percentile" val="50"/>
        <cfvo type="max"/>
        <color rgb="FF63BE7B"/>
        <color rgb="FFFFEB84"/>
        <color rgb="FFF8696B"/>
      </colorScale>
    </cfRule>
    <cfRule type="iconSet" priority="2589">
      <iconSet iconSet="4Rating">
        <cfvo type="percent" val="0"/>
        <cfvo type="percent" val="25"/>
        <cfvo type="percent" val="50"/>
        <cfvo type="percent" val="75"/>
      </iconSet>
    </cfRule>
    <cfRule type="cellIs" dxfId="117" priority="2588" operator="greaterThan">
      <formula>0.5</formula>
    </cfRule>
  </conditionalFormatting>
  <conditionalFormatting sqref="S10">
    <cfRule type="cellIs" dxfId="116" priority="2185" operator="greaterThan">
      <formula>0.5</formula>
    </cfRule>
    <cfRule type="iconSet" priority="2186">
      <iconSet iconSet="4Rating">
        <cfvo type="percent" val="0"/>
        <cfvo type="percent" val="25"/>
        <cfvo type="percent" val="50"/>
        <cfvo type="percent" val="75"/>
      </iconSet>
    </cfRule>
    <cfRule type="iconSet" priority="2187">
      <iconSet iconSet="3Arrows">
        <cfvo type="percent" val="0"/>
        <cfvo type="percent" val="33"/>
        <cfvo type="percent" val="67"/>
      </iconSet>
    </cfRule>
    <cfRule type="colorScale" priority="2188">
      <colorScale>
        <cfvo type="min"/>
        <cfvo type="max"/>
        <color rgb="FFFF7128"/>
        <color rgb="FFFFEF9C"/>
      </colorScale>
    </cfRule>
    <cfRule type="colorScale" priority="2189">
      <colorScale>
        <cfvo type="min"/>
        <cfvo type="percentile" val="50"/>
        <cfvo type="max"/>
        <color rgb="FFF8696B"/>
        <color rgb="FFFFEB84"/>
        <color rgb="FF63BE7B"/>
      </colorScale>
    </cfRule>
    <cfRule type="top10" dxfId="115" priority="2190" percent="1" rank="50"/>
    <cfRule type="dataBar" priority="2191">
      <dataBar>
        <cfvo type="percent" val="0.5"/>
        <cfvo type="max"/>
        <color rgb="FF638EC6"/>
      </dataBar>
      <extLst>
        <ext xmlns:x14="http://schemas.microsoft.com/office/spreadsheetml/2009/9/main" uri="{B025F937-C7B1-47D3-B67F-A62EFF666E3E}">
          <x14:id>{BF02E64D-3861-4CEE-A7B2-F53EA7E462F7}</x14:id>
        </ext>
      </extLst>
    </cfRule>
    <cfRule type="colorScale" priority="2192">
      <colorScale>
        <cfvo type="min"/>
        <cfvo type="max"/>
        <color rgb="FFFF7128"/>
        <color rgb="FFFFEF9C"/>
      </colorScale>
    </cfRule>
    <cfRule type="top10" dxfId="114" priority="2193" rank="50"/>
    <cfRule type="colorScale" priority="2196">
      <colorScale>
        <cfvo type="percent" val="50"/>
        <cfvo type="max"/>
        <color rgb="FFFF7128"/>
        <color rgb="FFFFEF9C"/>
      </colorScale>
    </cfRule>
    <cfRule type="colorScale" priority="2194">
      <colorScale>
        <cfvo type="percent" val="0"/>
        <cfvo type="percentile" val="50"/>
        <cfvo type="max"/>
        <color rgb="FFF8696B"/>
        <color rgb="FFFFEB84"/>
        <color rgb="FF63BE7B"/>
      </colorScale>
    </cfRule>
    <cfRule type="colorScale" priority="2183">
      <colorScale>
        <cfvo type="min"/>
        <cfvo type="percentile" val="50"/>
        <cfvo type="max"/>
        <color rgb="FF63BE7B"/>
        <color rgb="FFFFEB84"/>
        <color rgb="FFF8696B"/>
      </colorScale>
    </cfRule>
    <cfRule type="cellIs" dxfId="113" priority="2184" operator="equal">
      <formula>5</formula>
    </cfRule>
  </conditionalFormatting>
  <conditionalFormatting sqref="S11">
    <cfRule type="colorScale" priority="2356">
      <colorScale>
        <cfvo type="min"/>
        <cfvo type="max"/>
        <color rgb="FFFF7128"/>
        <color rgb="FFFFEF9C"/>
      </colorScale>
    </cfRule>
    <cfRule type="iconSet" priority="2355">
      <iconSet iconSet="3Arrows">
        <cfvo type="percent" val="0"/>
        <cfvo type="percent" val="33"/>
        <cfvo type="percent" val="67"/>
      </iconSet>
    </cfRule>
    <cfRule type="colorScale" priority="2357">
      <colorScale>
        <cfvo type="min"/>
        <cfvo type="percentile" val="50"/>
        <cfvo type="max"/>
        <color rgb="FFF8696B"/>
        <color rgb="FFFFEB84"/>
        <color rgb="FF63BE7B"/>
      </colorScale>
    </cfRule>
    <cfRule type="top10" dxfId="112" priority="2358" percent="1" rank="50"/>
    <cfRule type="dataBar" priority="2359">
      <dataBar>
        <cfvo type="percent" val="0.5"/>
        <cfvo type="max"/>
        <color rgb="FF638EC6"/>
      </dataBar>
      <extLst>
        <ext xmlns:x14="http://schemas.microsoft.com/office/spreadsheetml/2009/9/main" uri="{B025F937-C7B1-47D3-B67F-A62EFF666E3E}">
          <x14:id>{CD617A10-4912-4692-B47D-A1DB018C12BD}</x14:id>
        </ext>
      </extLst>
    </cfRule>
    <cfRule type="colorScale" priority="2360">
      <colorScale>
        <cfvo type="min"/>
        <cfvo type="max"/>
        <color rgb="FFFF7128"/>
        <color rgb="FFFFEF9C"/>
      </colorScale>
    </cfRule>
    <cfRule type="top10" dxfId="111" priority="2361" rank="50"/>
    <cfRule type="colorScale" priority="2362">
      <colorScale>
        <cfvo type="percent" val="0"/>
        <cfvo type="percentile" val="50"/>
        <cfvo type="max"/>
        <color rgb="FFF8696B"/>
        <color rgb="FFFFEB84"/>
        <color rgb="FF63BE7B"/>
      </colorScale>
    </cfRule>
    <cfRule type="colorScale" priority="2364">
      <colorScale>
        <cfvo type="percent" val="50"/>
        <cfvo type="max"/>
        <color rgb="FFFF7128"/>
        <color rgb="FFFFEF9C"/>
      </colorScale>
    </cfRule>
    <cfRule type="colorScale" priority="2351">
      <colorScale>
        <cfvo type="min"/>
        <cfvo type="percentile" val="50"/>
        <cfvo type="max"/>
        <color rgb="FF63BE7B"/>
        <color rgb="FFFFEB84"/>
        <color rgb="FFF8696B"/>
      </colorScale>
    </cfRule>
    <cfRule type="cellIs" dxfId="110" priority="2352" operator="equal">
      <formula>5</formula>
    </cfRule>
    <cfRule type="cellIs" dxfId="109" priority="2353" operator="greaterThan">
      <formula>0.5</formula>
    </cfRule>
    <cfRule type="iconSet" priority="2354">
      <iconSet iconSet="4Rating">
        <cfvo type="percent" val="0"/>
        <cfvo type="percent" val="25"/>
        <cfvo type="percent" val="50"/>
        <cfvo type="percent" val="75"/>
      </iconSet>
    </cfRule>
  </conditionalFormatting>
  <conditionalFormatting sqref="S12">
    <cfRule type="iconSet" priority="912">
      <iconSet iconSet="3Arrows">
        <cfvo type="percent" val="0"/>
        <cfvo type="percent" val="33"/>
        <cfvo type="percent" val="67"/>
      </iconSet>
    </cfRule>
    <cfRule type="iconSet" priority="911">
      <iconSet iconSet="4Rating">
        <cfvo type="percent" val="0"/>
        <cfvo type="percent" val="25"/>
        <cfvo type="percent" val="50"/>
        <cfvo type="percent" val="75"/>
      </iconSet>
    </cfRule>
    <cfRule type="cellIs" dxfId="108" priority="910" operator="greaterThan">
      <formula>0.5</formula>
    </cfRule>
    <cfRule type="cellIs" dxfId="107" priority="909" operator="equal">
      <formula>5</formula>
    </cfRule>
    <cfRule type="colorScale" priority="908">
      <colorScale>
        <cfvo type="min"/>
        <cfvo type="percentile" val="50"/>
        <cfvo type="max"/>
        <color rgb="FF63BE7B"/>
        <color rgb="FFFFEB84"/>
        <color rgb="FFF8696B"/>
      </colorScale>
    </cfRule>
    <cfRule type="colorScale" priority="913">
      <colorScale>
        <cfvo type="min"/>
        <cfvo type="max"/>
        <color rgb="FFFF7128"/>
        <color rgb="FFFFEF9C"/>
      </colorScale>
    </cfRule>
    <cfRule type="colorScale" priority="917">
      <colorScale>
        <cfvo type="min"/>
        <cfvo type="max"/>
        <color rgb="FFFF7128"/>
        <color rgb="FFFFEF9C"/>
      </colorScale>
    </cfRule>
    <cfRule type="top10" dxfId="106" priority="918" rank="50"/>
    <cfRule type="colorScale" priority="919">
      <colorScale>
        <cfvo type="percent" val="0"/>
        <cfvo type="percentile" val="50"/>
        <cfvo type="max"/>
        <color rgb="FFF8696B"/>
        <color rgb="FFFFEB84"/>
        <color rgb="FF63BE7B"/>
      </colorScale>
    </cfRule>
    <cfRule type="colorScale" priority="914">
      <colorScale>
        <cfvo type="min"/>
        <cfvo type="percentile" val="50"/>
        <cfvo type="max"/>
        <color rgb="FFF8696B"/>
        <color rgb="FFFFEB84"/>
        <color rgb="FF63BE7B"/>
      </colorScale>
    </cfRule>
    <cfRule type="colorScale" priority="920">
      <colorScale>
        <cfvo type="percent" val="50"/>
        <cfvo type="max"/>
        <color rgb="FFFF7128"/>
        <color rgb="FFFFEF9C"/>
      </colorScale>
    </cfRule>
    <cfRule type="top10" dxfId="105" priority="915" percent="1" rank="50"/>
    <cfRule type="dataBar" priority="916">
      <dataBar>
        <cfvo type="percent" val="0.5"/>
        <cfvo type="max"/>
        <color rgb="FF638EC6"/>
      </dataBar>
      <extLst>
        <ext xmlns:x14="http://schemas.microsoft.com/office/spreadsheetml/2009/9/main" uri="{B025F937-C7B1-47D3-B67F-A62EFF666E3E}">
          <x14:id>{1A6EF4E6-6CF4-4917-8A71-187252499012}</x14:id>
        </ext>
      </extLst>
    </cfRule>
  </conditionalFormatting>
  <conditionalFormatting sqref="S13">
    <cfRule type="colorScale" priority="823">
      <colorScale>
        <cfvo type="min"/>
        <cfvo type="max"/>
        <color rgb="FFFF7128"/>
        <color rgb="FFFFEF9C"/>
      </colorScale>
    </cfRule>
    <cfRule type="colorScale" priority="818">
      <colorScale>
        <cfvo type="min"/>
        <cfvo type="percentile" val="50"/>
        <cfvo type="max"/>
        <color rgb="FF63BE7B"/>
        <color rgb="FFFFEB84"/>
        <color rgb="FFF8696B"/>
      </colorScale>
    </cfRule>
    <cfRule type="cellIs" dxfId="104" priority="819" operator="equal">
      <formula>5</formula>
    </cfRule>
    <cfRule type="cellIs" dxfId="103" priority="820" operator="greaterThan">
      <formula>0.5</formula>
    </cfRule>
    <cfRule type="iconSet" priority="821">
      <iconSet iconSet="4Rating">
        <cfvo type="percent" val="0"/>
        <cfvo type="percent" val="25"/>
        <cfvo type="percent" val="50"/>
        <cfvo type="percent" val="75"/>
      </iconSet>
    </cfRule>
    <cfRule type="iconSet" priority="822">
      <iconSet iconSet="3Arrows">
        <cfvo type="percent" val="0"/>
        <cfvo type="percent" val="33"/>
        <cfvo type="percent" val="67"/>
      </iconSet>
    </cfRule>
    <cfRule type="colorScale" priority="824">
      <colorScale>
        <cfvo type="min"/>
        <cfvo type="percentile" val="50"/>
        <cfvo type="max"/>
        <color rgb="FFF8696B"/>
        <color rgb="FFFFEB84"/>
        <color rgb="FF63BE7B"/>
      </colorScale>
    </cfRule>
    <cfRule type="top10" dxfId="102" priority="825" percent="1" rank="50"/>
    <cfRule type="dataBar" priority="826">
      <dataBar>
        <cfvo type="percent" val="0.5"/>
        <cfvo type="max"/>
        <color rgb="FF638EC6"/>
      </dataBar>
      <extLst>
        <ext xmlns:x14="http://schemas.microsoft.com/office/spreadsheetml/2009/9/main" uri="{B025F937-C7B1-47D3-B67F-A62EFF666E3E}">
          <x14:id>{D04BFFAB-02F0-4826-BBBB-E48ED776492A}</x14:id>
        </ext>
      </extLst>
    </cfRule>
    <cfRule type="top10" dxfId="101" priority="828" rank="50"/>
    <cfRule type="colorScale" priority="829">
      <colorScale>
        <cfvo type="percent" val="0"/>
        <cfvo type="percentile" val="50"/>
        <cfvo type="max"/>
        <color rgb="FFF8696B"/>
        <color rgb="FFFFEB84"/>
        <color rgb="FF63BE7B"/>
      </colorScale>
    </cfRule>
    <cfRule type="colorScale" priority="827">
      <colorScale>
        <cfvo type="min"/>
        <cfvo type="max"/>
        <color rgb="FFFF7128"/>
        <color rgb="FFFFEF9C"/>
      </colorScale>
    </cfRule>
    <cfRule type="colorScale" priority="830">
      <colorScale>
        <cfvo type="percent" val="50"/>
        <cfvo type="max"/>
        <color rgb="FFFF7128"/>
        <color rgb="FFFFEF9C"/>
      </colorScale>
    </cfRule>
  </conditionalFormatting>
  <conditionalFormatting sqref="S14">
    <cfRule type="iconSet" priority="606">
      <iconSet iconSet="3Arrows">
        <cfvo type="percent" val="0"/>
        <cfvo type="percent" val="33"/>
        <cfvo type="percent" val="67"/>
      </iconSet>
    </cfRule>
    <cfRule type="colorScale" priority="613">
      <colorScale>
        <cfvo type="percent" val="0"/>
        <cfvo type="percentile" val="50"/>
        <cfvo type="max"/>
        <color rgb="FFF8696B"/>
        <color rgb="FFFFEB84"/>
        <color rgb="FF63BE7B"/>
      </colorScale>
    </cfRule>
    <cfRule type="colorScale" priority="614">
      <colorScale>
        <cfvo type="percent" val="50"/>
        <cfvo type="max"/>
        <color rgb="FFFF7128"/>
        <color rgb="FFFFEF9C"/>
      </colorScale>
    </cfRule>
    <cfRule type="colorScale" priority="608">
      <colorScale>
        <cfvo type="min"/>
        <cfvo type="percentile" val="50"/>
        <cfvo type="max"/>
        <color rgb="FFF8696B"/>
        <color rgb="FFFFEB84"/>
        <color rgb="FF63BE7B"/>
      </colorScale>
    </cfRule>
    <cfRule type="top10" dxfId="100" priority="609" percent="1" rank="50"/>
    <cfRule type="dataBar" priority="610">
      <dataBar>
        <cfvo type="percent" val="0.5"/>
        <cfvo type="max"/>
        <color rgb="FF638EC6"/>
      </dataBar>
      <extLst>
        <ext xmlns:x14="http://schemas.microsoft.com/office/spreadsheetml/2009/9/main" uri="{B025F937-C7B1-47D3-B67F-A62EFF666E3E}">
          <x14:id>{8534A6DD-4FCE-4D91-9B27-811E52AD2E2F}</x14:id>
        </ext>
      </extLst>
    </cfRule>
    <cfRule type="colorScale" priority="607">
      <colorScale>
        <cfvo type="min"/>
        <cfvo type="max"/>
        <color rgb="FFFF7128"/>
        <color rgb="FFFFEF9C"/>
      </colorScale>
    </cfRule>
    <cfRule type="iconSet" priority="605">
      <iconSet iconSet="4Rating">
        <cfvo type="percent" val="0"/>
        <cfvo type="percent" val="25"/>
        <cfvo type="percent" val="50"/>
        <cfvo type="percent" val="75"/>
      </iconSet>
    </cfRule>
    <cfRule type="colorScale" priority="602">
      <colorScale>
        <cfvo type="min"/>
        <cfvo type="percentile" val="50"/>
        <cfvo type="max"/>
        <color rgb="FF63BE7B"/>
        <color rgb="FFFFEB84"/>
        <color rgb="FFF8696B"/>
      </colorScale>
    </cfRule>
    <cfRule type="cellIs" dxfId="99" priority="603" operator="equal">
      <formula>5</formula>
    </cfRule>
    <cfRule type="cellIs" dxfId="98" priority="604" operator="greaterThan">
      <formula>0.5</formula>
    </cfRule>
    <cfRule type="colorScale" priority="611">
      <colorScale>
        <cfvo type="min"/>
        <cfvo type="max"/>
        <color rgb="FFFF7128"/>
        <color rgb="FFFFEF9C"/>
      </colorScale>
    </cfRule>
    <cfRule type="top10" dxfId="97" priority="612" rank="50"/>
  </conditionalFormatting>
  <conditionalFormatting sqref="S15:S22">
    <cfRule type="colorScale" priority="3519">
      <colorScale>
        <cfvo type="min"/>
        <cfvo type="percentile" val="50"/>
        <cfvo type="max"/>
        <color rgb="FF63BE7B"/>
        <color rgb="FFFFEB84"/>
        <color rgb="FFF8696B"/>
      </colorScale>
    </cfRule>
    <cfRule type="colorScale" priority="3531">
      <colorScale>
        <cfvo type="percent" val="50"/>
        <cfvo type="max"/>
        <color rgb="FFFF7128"/>
        <color rgb="FFFFEF9C"/>
      </colorScale>
    </cfRule>
    <cfRule type="colorScale" priority="3530">
      <colorScale>
        <cfvo type="percent" val="0"/>
        <cfvo type="percentile" val="50"/>
        <cfvo type="max"/>
        <color rgb="FFF8696B"/>
        <color rgb="FFFFEB84"/>
        <color rgb="FF63BE7B"/>
      </colorScale>
    </cfRule>
    <cfRule type="top10" dxfId="96" priority="3529" rank="50"/>
    <cfRule type="colorScale" priority="3528">
      <colorScale>
        <cfvo type="min"/>
        <cfvo type="max"/>
        <color rgb="FFFF7128"/>
        <color rgb="FFFFEF9C"/>
      </colorScale>
    </cfRule>
    <cfRule type="dataBar" priority="3527">
      <dataBar>
        <cfvo type="percent" val="0.5"/>
        <cfvo type="max"/>
        <color rgb="FF638EC6"/>
      </dataBar>
      <extLst>
        <ext xmlns:x14="http://schemas.microsoft.com/office/spreadsheetml/2009/9/main" uri="{B025F937-C7B1-47D3-B67F-A62EFF666E3E}">
          <x14:id>{736F86E1-5D51-034D-BE84-DE8FCCE8C4E6}</x14:id>
        </ext>
      </extLst>
    </cfRule>
    <cfRule type="top10" dxfId="95" priority="3526" percent="1" rank="50"/>
    <cfRule type="colorScale" priority="3525">
      <colorScale>
        <cfvo type="min"/>
        <cfvo type="percentile" val="50"/>
        <cfvo type="max"/>
        <color rgb="FFF8696B"/>
        <color rgb="FFFFEB84"/>
        <color rgb="FF63BE7B"/>
      </colorScale>
    </cfRule>
    <cfRule type="colorScale" priority="3524">
      <colorScale>
        <cfvo type="min"/>
        <cfvo type="max"/>
        <color rgb="FFFF7128"/>
        <color rgb="FFFFEF9C"/>
      </colorScale>
    </cfRule>
    <cfRule type="iconSet" priority="3523">
      <iconSet iconSet="3Arrows">
        <cfvo type="percent" val="0"/>
        <cfvo type="percent" val="33"/>
        <cfvo type="percent" val="67"/>
      </iconSet>
    </cfRule>
    <cfRule type="iconSet" priority="3522">
      <iconSet iconSet="4Rating">
        <cfvo type="percent" val="0"/>
        <cfvo type="percent" val="25"/>
        <cfvo type="percent" val="50"/>
        <cfvo type="percent" val="75"/>
      </iconSet>
    </cfRule>
    <cfRule type="cellIs" dxfId="94" priority="3521" operator="greaterThan">
      <formula>0.5</formula>
    </cfRule>
    <cfRule type="cellIs" dxfId="93" priority="3520" operator="equal">
      <formula>5</formula>
    </cfRule>
  </conditionalFormatting>
  <conditionalFormatting sqref="S23">
    <cfRule type="top10" dxfId="92" priority="32" rank="50"/>
    <cfRule type="iconSet" priority="25">
      <iconSet iconSet="4Rating">
        <cfvo type="percent" val="0"/>
        <cfvo type="percent" val="25"/>
        <cfvo type="percent" val="50"/>
        <cfvo type="percent" val="75"/>
      </iconSet>
    </cfRule>
    <cfRule type="iconSet" priority="26">
      <iconSet iconSet="3Arrows">
        <cfvo type="percent" val="0"/>
        <cfvo type="percent" val="33"/>
        <cfvo type="percent" val="67"/>
      </iconSet>
    </cfRule>
    <cfRule type="cellIs" dxfId="91" priority="23" operator="equal">
      <formula>5</formula>
    </cfRule>
    <cfRule type="dataBar" priority="30">
      <dataBar>
        <cfvo type="percent" val="0.5"/>
        <cfvo type="max"/>
        <color rgb="FF638EC6"/>
      </dataBar>
      <extLst>
        <ext xmlns:x14="http://schemas.microsoft.com/office/spreadsheetml/2009/9/main" uri="{B025F937-C7B1-47D3-B67F-A62EFF666E3E}">
          <x14:id>{64B5C3EF-E8BA-4D32-BDB2-1DDCDC3E2920}</x14:id>
        </ext>
      </extLst>
    </cfRule>
    <cfRule type="colorScale" priority="31">
      <colorScale>
        <cfvo type="min"/>
        <cfvo type="max"/>
        <color rgb="FFFF7128"/>
        <color rgb="FFFFEF9C"/>
      </colorScale>
    </cfRule>
    <cfRule type="colorScale" priority="35">
      <colorScale>
        <cfvo type="percent" val="50"/>
        <cfvo type="max"/>
        <color rgb="FFFF7128"/>
        <color rgb="FFFFEF9C"/>
      </colorScale>
    </cfRule>
    <cfRule type="colorScale" priority="33">
      <colorScale>
        <cfvo type="percent" val="0"/>
        <cfvo type="percentile" val="50"/>
        <cfvo type="max"/>
        <color rgb="FFF8696B"/>
        <color rgb="FFFFEB84"/>
        <color rgb="FF63BE7B"/>
      </colorScale>
    </cfRule>
    <cfRule type="colorScale" priority="28">
      <colorScale>
        <cfvo type="min"/>
        <cfvo type="percentile" val="50"/>
        <cfvo type="max"/>
        <color rgb="FFF8696B"/>
        <color rgb="FFFFEB84"/>
        <color rgb="FF63BE7B"/>
      </colorScale>
    </cfRule>
    <cfRule type="colorScale" priority="27">
      <colorScale>
        <cfvo type="min"/>
        <cfvo type="max"/>
        <color rgb="FFFF7128"/>
        <color rgb="FFFFEF9C"/>
      </colorScale>
    </cfRule>
    <cfRule type="top10" dxfId="90" priority="29" percent="1" rank="50"/>
    <cfRule type="cellIs" dxfId="89" priority="24" operator="greaterThan">
      <formula>0.5</formula>
    </cfRule>
    <cfRule type="colorScale" priority="22">
      <colorScale>
        <cfvo type="min"/>
        <cfvo type="percentile" val="50"/>
        <cfvo type="max"/>
        <color rgb="FF63BE7B"/>
        <color rgb="FFFFEB84"/>
        <color rgb="FFF8696B"/>
      </colorScale>
    </cfRule>
  </conditionalFormatting>
  <conditionalFormatting sqref="T6">
    <cfRule type="top10" dxfId="88" priority="1182" rank="4"/>
    <cfRule type="cellIs" dxfId="87" priority="1183" operator="equal">
      <formula>5</formula>
    </cfRule>
  </conditionalFormatting>
  <conditionalFormatting sqref="T7">
    <cfRule type="cellIs" dxfId="86" priority="1991" operator="equal">
      <formula>5</formula>
    </cfRule>
    <cfRule type="top10" dxfId="85" priority="1990" rank="4"/>
  </conditionalFormatting>
  <conditionalFormatting sqref="T8">
    <cfRule type="cellIs" dxfId="84" priority="1405" operator="equal">
      <formula>5</formula>
    </cfRule>
    <cfRule type="top10" dxfId="83" priority="1404" rank="4"/>
  </conditionalFormatting>
  <conditionalFormatting sqref="T9">
    <cfRule type="cellIs" dxfId="82" priority="1995" operator="equal">
      <formula>5</formula>
    </cfRule>
    <cfRule type="top10" dxfId="81" priority="1994" rank="4"/>
  </conditionalFormatting>
  <conditionalFormatting sqref="T10">
    <cfRule type="cellIs" dxfId="80" priority="1979" operator="equal">
      <formula>5</formula>
    </cfRule>
    <cfRule type="top10" dxfId="79" priority="1978" rank="4"/>
  </conditionalFormatting>
  <conditionalFormatting sqref="T11">
    <cfRule type="cellIs" dxfId="78" priority="1987" operator="equal">
      <formula>5</formula>
    </cfRule>
    <cfRule type="top10" dxfId="77" priority="1986" rank="4"/>
  </conditionalFormatting>
  <conditionalFormatting sqref="T12">
    <cfRule type="cellIs" dxfId="76" priority="922" operator="equal">
      <formula>5</formula>
    </cfRule>
    <cfRule type="top10" dxfId="75" priority="921" rank="4"/>
  </conditionalFormatting>
  <conditionalFormatting sqref="T13">
    <cfRule type="cellIs" dxfId="74" priority="832" operator="equal">
      <formula>5</formula>
    </cfRule>
    <cfRule type="top10" dxfId="73" priority="831" rank="4"/>
  </conditionalFormatting>
  <conditionalFormatting sqref="T14">
    <cfRule type="top10" dxfId="72" priority="587" rank="4"/>
    <cfRule type="cellIs" dxfId="71" priority="588" operator="equal">
      <formula>5</formula>
    </cfRule>
  </conditionalFormatting>
  <conditionalFormatting sqref="T15:T22">
    <cfRule type="top10" dxfId="70" priority="3547" rank="4"/>
    <cfRule type="cellIs" dxfId="69" priority="3548" operator="equal">
      <formula>5</formula>
    </cfRule>
  </conditionalFormatting>
  <conditionalFormatting sqref="T23">
    <cfRule type="top10" dxfId="68" priority="3" rank="4"/>
    <cfRule type="cellIs" dxfId="67" priority="4" operator="equal">
      <formula>5</formula>
    </cfRule>
  </conditionalFormatting>
  <conditionalFormatting sqref="U6">
    <cfRule type="iconSet" priority="1168">
      <iconSet iconSet="3Arrows">
        <cfvo type="percent" val="0"/>
        <cfvo type="percent" val="33"/>
        <cfvo type="percent" val="67"/>
      </iconSet>
    </cfRule>
    <cfRule type="colorScale" priority="1169">
      <colorScale>
        <cfvo type="min"/>
        <cfvo type="max"/>
        <color rgb="FFFF7128"/>
        <color rgb="FFFFEF9C"/>
      </colorScale>
    </cfRule>
    <cfRule type="colorScale" priority="1170">
      <colorScale>
        <cfvo type="min"/>
        <cfvo type="percentile" val="50"/>
        <cfvo type="max"/>
        <color rgb="FFF8696B"/>
        <color rgb="FFFFEB84"/>
        <color rgb="FF63BE7B"/>
      </colorScale>
    </cfRule>
    <cfRule type="dataBar" priority="1172">
      <dataBar>
        <cfvo type="percent" val="0.5"/>
        <cfvo type="max"/>
        <color rgb="FF638EC6"/>
      </dataBar>
      <extLst>
        <ext xmlns:x14="http://schemas.microsoft.com/office/spreadsheetml/2009/9/main" uri="{B025F937-C7B1-47D3-B67F-A62EFF666E3E}">
          <x14:id>{BA4E0B8B-CBC4-455F-921E-57460A91CB05}</x14:id>
        </ext>
      </extLst>
    </cfRule>
    <cfRule type="top10" dxfId="66" priority="1174" rank="50"/>
    <cfRule type="colorScale" priority="1175">
      <colorScale>
        <cfvo type="percent" val="0"/>
        <cfvo type="percentile" val="50"/>
        <cfvo type="max"/>
        <color rgb="FFF8696B"/>
        <color rgb="FFFFEB84"/>
        <color rgb="FF63BE7B"/>
      </colorScale>
    </cfRule>
    <cfRule type="colorScale" priority="1177">
      <colorScale>
        <cfvo type="percent" val="50"/>
        <cfvo type="max"/>
        <color rgb="FFFF7128"/>
        <color rgb="FFFFEF9C"/>
      </colorScale>
    </cfRule>
    <cfRule type="top10" dxfId="65" priority="1171" percent="1" rank="50"/>
    <cfRule type="colorScale" priority="1173">
      <colorScale>
        <cfvo type="min"/>
        <cfvo type="max"/>
        <color rgb="FFFF7128"/>
        <color rgb="FFFFEF9C"/>
      </colorScale>
    </cfRule>
    <cfRule type="colorScale" priority="1164">
      <colorScale>
        <cfvo type="min"/>
        <cfvo type="percentile" val="50"/>
        <cfvo type="max"/>
        <color rgb="FF63BE7B"/>
        <color rgb="FFFFEB84"/>
        <color rgb="FFF8696B"/>
      </colorScale>
    </cfRule>
    <cfRule type="cellIs" dxfId="64" priority="1165" operator="equal">
      <formula>5</formula>
    </cfRule>
    <cfRule type="cellIs" dxfId="63" priority="1166" operator="greaterThan">
      <formula>0.5</formula>
    </cfRule>
    <cfRule type="iconSet" priority="1167">
      <iconSet iconSet="4Rating">
        <cfvo type="percent" val="0"/>
        <cfvo type="percent" val="25"/>
        <cfvo type="percent" val="50"/>
        <cfvo type="percent" val="75"/>
      </iconSet>
    </cfRule>
  </conditionalFormatting>
  <conditionalFormatting sqref="U7">
    <cfRule type="iconSet" priority="2508">
      <iconSet iconSet="3Arrows">
        <cfvo type="percent" val="0"/>
        <cfvo type="percent" val="33"/>
        <cfvo type="percent" val="67"/>
      </iconSet>
    </cfRule>
    <cfRule type="top10" dxfId="62" priority="2511" percent="1" rank="50"/>
    <cfRule type="dataBar" priority="2512">
      <dataBar>
        <cfvo type="percent" val="0.5"/>
        <cfvo type="max"/>
        <color rgb="FF638EC6"/>
      </dataBar>
      <extLst>
        <ext xmlns:x14="http://schemas.microsoft.com/office/spreadsheetml/2009/9/main" uri="{B025F937-C7B1-47D3-B67F-A62EFF666E3E}">
          <x14:id>{7A2D42DA-2213-4734-A7A0-23F3A6EB783A}</x14:id>
        </ext>
      </extLst>
    </cfRule>
    <cfRule type="colorScale" priority="2504">
      <colorScale>
        <cfvo type="min"/>
        <cfvo type="percentile" val="50"/>
        <cfvo type="max"/>
        <color rgb="FF63BE7B"/>
        <color rgb="FFFFEB84"/>
        <color rgb="FFF8696B"/>
      </colorScale>
    </cfRule>
    <cfRule type="cellIs" dxfId="61" priority="2505" operator="equal">
      <formula>5</formula>
    </cfRule>
    <cfRule type="cellIs" dxfId="60" priority="2506" operator="greaterThan">
      <formula>0.5</formula>
    </cfRule>
    <cfRule type="iconSet" priority="2507">
      <iconSet iconSet="4Rating">
        <cfvo type="percent" val="0"/>
        <cfvo type="percent" val="25"/>
        <cfvo type="percent" val="50"/>
        <cfvo type="percent" val="75"/>
      </iconSet>
    </cfRule>
    <cfRule type="colorScale" priority="2509">
      <colorScale>
        <cfvo type="min"/>
        <cfvo type="max"/>
        <color rgb="FFFF7128"/>
        <color rgb="FFFFEF9C"/>
      </colorScale>
    </cfRule>
    <cfRule type="colorScale" priority="2515">
      <colorScale>
        <cfvo type="percent" val="0"/>
        <cfvo type="percentile" val="50"/>
        <cfvo type="max"/>
        <color rgb="FFF8696B"/>
        <color rgb="FFFFEB84"/>
        <color rgb="FF63BE7B"/>
      </colorScale>
    </cfRule>
    <cfRule type="top10" dxfId="59" priority="2514" rank="50"/>
    <cfRule type="colorScale" priority="2513">
      <colorScale>
        <cfvo type="min"/>
        <cfvo type="max"/>
        <color rgb="FFFF7128"/>
        <color rgb="FFFFEF9C"/>
      </colorScale>
    </cfRule>
    <cfRule type="colorScale" priority="2517">
      <colorScale>
        <cfvo type="percent" val="50"/>
        <cfvo type="max"/>
        <color rgb="FFFF7128"/>
        <color rgb="FFFFEF9C"/>
      </colorScale>
    </cfRule>
    <cfRule type="colorScale" priority="2510">
      <colorScale>
        <cfvo type="min"/>
        <cfvo type="percentile" val="50"/>
        <cfvo type="max"/>
        <color rgb="FFF8696B"/>
        <color rgb="FFFFEB84"/>
        <color rgb="FF63BE7B"/>
      </colorScale>
    </cfRule>
  </conditionalFormatting>
  <conditionalFormatting sqref="U8">
    <cfRule type="colorScale" priority="1451">
      <colorScale>
        <cfvo type="min"/>
        <cfvo type="percentile" val="50"/>
        <cfvo type="max"/>
        <color rgb="FFF8696B"/>
        <color rgb="FFFFEB84"/>
        <color rgb="FF63BE7B"/>
      </colorScale>
    </cfRule>
    <cfRule type="top10" dxfId="58" priority="1452" percent="1" rank="50"/>
    <cfRule type="dataBar" priority="1453">
      <dataBar>
        <cfvo type="percent" val="0.5"/>
        <cfvo type="max"/>
        <color rgb="FF638EC6"/>
      </dataBar>
      <extLst>
        <ext xmlns:x14="http://schemas.microsoft.com/office/spreadsheetml/2009/9/main" uri="{B025F937-C7B1-47D3-B67F-A62EFF666E3E}">
          <x14:id>{25EBB885-D705-498F-9BB1-1FAFA2BA2241}</x14:id>
        </ext>
      </extLst>
    </cfRule>
    <cfRule type="colorScale" priority="1454">
      <colorScale>
        <cfvo type="min"/>
        <cfvo type="max"/>
        <color rgb="FFFF7128"/>
        <color rgb="FFFFEF9C"/>
      </colorScale>
    </cfRule>
    <cfRule type="top10" dxfId="57" priority="1455" rank="50"/>
    <cfRule type="colorScale" priority="1456">
      <colorScale>
        <cfvo type="percent" val="0"/>
        <cfvo type="percentile" val="50"/>
        <cfvo type="max"/>
        <color rgb="FFF8696B"/>
        <color rgb="FFFFEB84"/>
        <color rgb="FF63BE7B"/>
      </colorScale>
    </cfRule>
    <cfRule type="iconSet" priority="1448">
      <iconSet iconSet="4Rating">
        <cfvo type="percent" val="0"/>
        <cfvo type="percent" val="25"/>
        <cfvo type="percent" val="50"/>
        <cfvo type="percent" val="75"/>
      </iconSet>
    </cfRule>
    <cfRule type="iconSet" priority="1449">
      <iconSet iconSet="3Arrows">
        <cfvo type="percent" val="0"/>
        <cfvo type="percent" val="33"/>
        <cfvo type="percent" val="67"/>
      </iconSet>
    </cfRule>
    <cfRule type="colorScale" priority="1450">
      <colorScale>
        <cfvo type="min"/>
        <cfvo type="max"/>
        <color rgb="FFFF7128"/>
        <color rgb="FFFFEF9C"/>
      </colorScale>
    </cfRule>
    <cfRule type="cellIs" dxfId="56" priority="1447" operator="greaterThan">
      <formula>0.5</formula>
    </cfRule>
    <cfRule type="cellIs" dxfId="55" priority="1446" operator="equal">
      <formula>5</formula>
    </cfRule>
    <cfRule type="colorScale" priority="1445">
      <colorScale>
        <cfvo type="min"/>
        <cfvo type="percentile" val="50"/>
        <cfvo type="max"/>
        <color rgb="FF63BE7B"/>
        <color rgb="FFFFEB84"/>
        <color rgb="FFF8696B"/>
      </colorScale>
    </cfRule>
    <cfRule type="colorScale" priority="1458">
      <colorScale>
        <cfvo type="percent" val="50"/>
        <cfvo type="max"/>
        <color rgb="FFFF7128"/>
        <color rgb="FFFFEF9C"/>
      </colorScale>
    </cfRule>
  </conditionalFormatting>
  <conditionalFormatting sqref="U9">
    <cfRule type="dataBar" priority="2608">
      <dataBar>
        <cfvo type="percent" val="0.5"/>
        <cfvo type="max"/>
        <color rgb="FF638EC6"/>
      </dataBar>
      <extLst>
        <ext xmlns:x14="http://schemas.microsoft.com/office/spreadsheetml/2009/9/main" uri="{B025F937-C7B1-47D3-B67F-A62EFF666E3E}">
          <x14:id>{1AE72C55-DFBA-4CAE-9ECB-61715E384008}</x14:id>
        </ext>
      </extLst>
    </cfRule>
    <cfRule type="colorScale" priority="2600">
      <colorScale>
        <cfvo type="min"/>
        <cfvo type="percentile" val="50"/>
        <cfvo type="max"/>
        <color rgb="FF63BE7B"/>
        <color rgb="FFFFEB84"/>
        <color rgb="FFF8696B"/>
      </colorScale>
    </cfRule>
    <cfRule type="cellIs" dxfId="54" priority="2601" operator="equal">
      <formula>5</formula>
    </cfRule>
    <cfRule type="colorScale" priority="2606">
      <colorScale>
        <cfvo type="min"/>
        <cfvo type="percentile" val="50"/>
        <cfvo type="max"/>
        <color rgb="FFF8696B"/>
        <color rgb="FFFFEB84"/>
        <color rgb="FF63BE7B"/>
      </colorScale>
    </cfRule>
    <cfRule type="top10" dxfId="53" priority="2610" rank="50"/>
    <cfRule type="iconSet" priority="2604">
      <iconSet iconSet="3Arrows">
        <cfvo type="percent" val="0"/>
        <cfvo type="percent" val="33"/>
        <cfvo type="percent" val="67"/>
      </iconSet>
    </cfRule>
    <cfRule type="colorScale" priority="2609">
      <colorScale>
        <cfvo type="min"/>
        <cfvo type="max"/>
        <color rgb="FFFF7128"/>
        <color rgb="FFFFEF9C"/>
      </colorScale>
    </cfRule>
    <cfRule type="colorScale" priority="2611">
      <colorScale>
        <cfvo type="percent" val="0"/>
        <cfvo type="percentile" val="50"/>
        <cfvo type="max"/>
        <color rgb="FFF8696B"/>
        <color rgb="FFFFEB84"/>
        <color rgb="FF63BE7B"/>
      </colorScale>
    </cfRule>
    <cfRule type="colorScale" priority="2613">
      <colorScale>
        <cfvo type="percent" val="50"/>
        <cfvo type="max"/>
        <color rgb="FFFF7128"/>
        <color rgb="FFFFEF9C"/>
      </colorScale>
    </cfRule>
    <cfRule type="cellIs" dxfId="52" priority="2602" operator="greaterThan">
      <formula>0.5</formula>
    </cfRule>
    <cfRule type="colorScale" priority="2605">
      <colorScale>
        <cfvo type="min"/>
        <cfvo type="max"/>
        <color rgb="FFFF7128"/>
        <color rgb="FFFFEF9C"/>
      </colorScale>
    </cfRule>
    <cfRule type="top10" dxfId="51" priority="2607" percent="1" rank="50"/>
    <cfRule type="iconSet" priority="2603">
      <iconSet iconSet="4Rating">
        <cfvo type="percent" val="0"/>
        <cfvo type="percent" val="25"/>
        <cfvo type="percent" val="50"/>
        <cfvo type="percent" val="75"/>
      </iconSet>
    </cfRule>
  </conditionalFormatting>
  <conditionalFormatting sqref="U10">
    <cfRule type="colorScale" priority="2223">
      <colorScale>
        <cfvo type="percent" val="50"/>
        <cfvo type="max"/>
        <color rgb="FFFF7128"/>
        <color rgb="FFFFEF9C"/>
      </colorScale>
    </cfRule>
    <cfRule type="colorScale" priority="2221">
      <colorScale>
        <cfvo type="percent" val="0"/>
        <cfvo type="percentile" val="50"/>
        <cfvo type="max"/>
        <color rgb="FFF8696B"/>
        <color rgb="FFFFEB84"/>
        <color rgb="FF63BE7B"/>
      </colorScale>
    </cfRule>
    <cfRule type="colorScale" priority="2210">
      <colorScale>
        <cfvo type="min"/>
        <cfvo type="percentile" val="50"/>
        <cfvo type="max"/>
        <color rgb="FF63BE7B"/>
        <color rgb="FFFFEB84"/>
        <color rgb="FFF8696B"/>
      </colorScale>
    </cfRule>
    <cfRule type="cellIs" dxfId="50" priority="2211" operator="equal">
      <formula>5</formula>
    </cfRule>
    <cfRule type="cellIs" dxfId="49" priority="2212" operator="greaterThan">
      <formula>0.5</formula>
    </cfRule>
    <cfRule type="iconSet" priority="2213">
      <iconSet iconSet="4Rating">
        <cfvo type="percent" val="0"/>
        <cfvo type="percent" val="25"/>
        <cfvo type="percent" val="50"/>
        <cfvo type="percent" val="75"/>
      </iconSet>
    </cfRule>
    <cfRule type="iconSet" priority="2214">
      <iconSet iconSet="3Arrows">
        <cfvo type="percent" val="0"/>
        <cfvo type="percent" val="33"/>
        <cfvo type="percent" val="67"/>
      </iconSet>
    </cfRule>
    <cfRule type="colorScale" priority="2215">
      <colorScale>
        <cfvo type="min"/>
        <cfvo type="max"/>
        <color rgb="FFFF7128"/>
        <color rgb="FFFFEF9C"/>
      </colorScale>
    </cfRule>
    <cfRule type="colorScale" priority="2216">
      <colorScale>
        <cfvo type="min"/>
        <cfvo type="percentile" val="50"/>
        <cfvo type="max"/>
        <color rgb="FFF8696B"/>
        <color rgb="FFFFEB84"/>
        <color rgb="FF63BE7B"/>
      </colorScale>
    </cfRule>
    <cfRule type="top10" dxfId="48" priority="2217" percent="1" rank="50"/>
    <cfRule type="dataBar" priority="2218">
      <dataBar>
        <cfvo type="percent" val="0.5"/>
        <cfvo type="max"/>
        <color rgb="FF638EC6"/>
      </dataBar>
      <extLst>
        <ext xmlns:x14="http://schemas.microsoft.com/office/spreadsheetml/2009/9/main" uri="{B025F937-C7B1-47D3-B67F-A62EFF666E3E}">
          <x14:id>{073EB2FB-C2A3-4B6A-8D65-18386F11649E}</x14:id>
        </ext>
      </extLst>
    </cfRule>
    <cfRule type="colorScale" priority="2219">
      <colorScale>
        <cfvo type="min"/>
        <cfvo type="max"/>
        <color rgb="FFFF7128"/>
        <color rgb="FFFFEF9C"/>
      </colorScale>
    </cfRule>
    <cfRule type="top10" dxfId="47" priority="2220" rank="50"/>
  </conditionalFormatting>
  <conditionalFormatting sqref="U11">
    <cfRule type="colorScale" priority="2374">
      <colorScale>
        <cfvo type="min"/>
        <cfvo type="max"/>
        <color rgb="FFFF7128"/>
        <color rgb="FFFFEF9C"/>
      </colorScale>
    </cfRule>
    <cfRule type="cellIs" dxfId="46" priority="2367" operator="greaterThan">
      <formula>0.5</formula>
    </cfRule>
    <cfRule type="colorScale" priority="2365">
      <colorScale>
        <cfvo type="min"/>
        <cfvo type="percentile" val="50"/>
        <cfvo type="max"/>
        <color rgb="FF63BE7B"/>
        <color rgb="FFFFEB84"/>
        <color rgb="FFF8696B"/>
      </colorScale>
    </cfRule>
    <cfRule type="iconSet" priority="2368">
      <iconSet iconSet="4Rating">
        <cfvo type="percent" val="0"/>
        <cfvo type="percent" val="25"/>
        <cfvo type="percent" val="50"/>
        <cfvo type="percent" val="75"/>
      </iconSet>
    </cfRule>
    <cfRule type="iconSet" priority="2369">
      <iconSet iconSet="3Arrows">
        <cfvo type="percent" val="0"/>
        <cfvo type="percent" val="33"/>
        <cfvo type="percent" val="67"/>
      </iconSet>
    </cfRule>
    <cfRule type="colorScale" priority="2370">
      <colorScale>
        <cfvo type="min"/>
        <cfvo type="max"/>
        <color rgb="FFFF7128"/>
        <color rgb="FFFFEF9C"/>
      </colorScale>
    </cfRule>
    <cfRule type="colorScale" priority="2371">
      <colorScale>
        <cfvo type="min"/>
        <cfvo type="percentile" val="50"/>
        <cfvo type="max"/>
        <color rgb="FFF8696B"/>
        <color rgb="FFFFEB84"/>
        <color rgb="FF63BE7B"/>
      </colorScale>
    </cfRule>
    <cfRule type="top10" dxfId="45" priority="2372" percent="1" rank="50"/>
    <cfRule type="dataBar" priority="2373">
      <dataBar>
        <cfvo type="percent" val="0.5"/>
        <cfvo type="max"/>
        <color rgb="FF638EC6"/>
      </dataBar>
      <extLst>
        <ext xmlns:x14="http://schemas.microsoft.com/office/spreadsheetml/2009/9/main" uri="{B025F937-C7B1-47D3-B67F-A62EFF666E3E}">
          <x14:id>{899DC15C-FD11-48E0-8610-4FDBDDF2CEF6}</x14:id>
        </ext>
      </extLst>
    </cfRule>
    <cfRule type="colorScale" priority="2378">
      <colorScale>
        <cfvo type="percent" val="50"/>
        <cfvo type="max"/>
        <color rgb="FFFF7128"/>
        <color rgb="FFFFEF9C"/>
      </colorScale>
    </cfRule>
    <cfRule type="top10" dxfId="44" priority="2375" rank="50"/>
    <cfRule type="colorScale" priority="2376">
      <colorScale>
        <cfvo type="percent" val="0"/>
        <cfvo type="percentile" val="50"/>
        <cfvo type="max"/>
        <color rgb="FFF8696B"/>
        <color rgb="FFFFEB84"/>
        <color rgb="FF63BE7B"/>
      </colorScale>
    </cfRule>
    <cfRule type="cellIs" dxfId="43" priority="2366" operator="equal">
      <formula>5</formula>
    </cfRule>
  </conditionalFormatting>
  <conditionalFormatting sqref="U12">
    <cfRule type="colorScale" priority="932">
      <colorScale>
        <cfvo type="min"/>
        <cfvo type="max"/>
        <color rgb="FFFF7128"/>
        <color rgb="FFFFEF9C"/>
      </colorScale>
    </cfRule>
    <cfRule type="top10" dxfId="42" priority="933" rank="50"/>
    <cfRule type="colorScale" priority="934">
      <colorScale>
        <cfvo type="percent" val="0"/>
        <cfvo type="percentile" val="50"/>
        <cfvo type="max"/>
        <color rgb="FFF8696B"/>
        <color rgb="FFFFEB84"/>
        <color rgb="FF63BE7B"/>
      </colorScale>
    </cfRule>
    <cfRule type="colorScale" priority="923">
      <colorScale>
        <cfvo type="min"/>
        <cfvo type="percentile" val="50"/>
        <cfvo type="max"/>
        <color rgb="FF63BE7B"/>
        <color rgb="FFFFEB84"/>
        <color rgb="FFF8696B"/>
      </colorScale>
    </cfRule>
    <cfRule type="cellIs" dxfId="41" priority="924" operator="equal">
      <formula>5</formula>
    </cfRule>
    <cfRule type="cellIs" dxfId="40" priority="925" operator="greaterThan">
      <formula>0.5</formula>
    </cfRule>
    <cfRule type="colorScale" priority="935">
      <colorScale>
        <cfvo type="percent" val="50"/>
        <cfvo type="max"/>
        <color rgb="FFFF7128"/>
        <color rgb="FFFFEF9C"/>
      </colorScale>
    </cfRule>
    <cfRule type="colorScale" priority="929">
      <colorScale>
        <cfvo type="min"/>
        <cfvo type="percentile" val="50"/>
        <cfvo type="max"/>
        <color rgb="FFF8696B"/>
        <color rgb="FFFFEB84"/>
        <color rgb="FF63BE7B"/>
      </colorScale>
    </cfRule>
    <cfRule type="iconSet" priority="927">
      <iconSet iconSet="3Arrows">
        <cfvo type="percent" val="0"/>
        <cfvo type="percent" val="33"/>
        <cfvo type="percent" val="67"/>
      </iconSet>
    </cfRule>
    <cfRule type="colorScale" priority="928">
      <colorScale>
        <cfvo type="min"/>
        <cfvo type="max"/>
        <color rgb="FFFF7128"/>
        <color rgb="FFFFEF9C"/>
      </colorScale>
    </cfRule>
    <cfRule type="dataBar" priority="931">
      <dataBar>
        <cfvo type="percent" val="0.5"/>
        <cfvo type="max"/>
        <color rgb="FF638EC6"/>
      </dataBar>
      <extLst>
        <ext xmlns:x14="http://schemas.microsoft.com/office/spreadsheetml/2009/9/main" uri="{B025F937-C7B1-47D3-B67F-A62EFF666E3E}">
          <x14:id>{76AC58AE-6E51-4A70-BECB-65C55FDD7029}</x14:id>
        </ext>
      </extLst>
    </cfRule>
    <cfRule type="top10" dxfId="39" priority="930" percent="1" rank="50"/>
    <cfRule type="iconSet" priority="926">
      <iconSet iconSet="4Rating">
        <cfvo type="percent" val="0"/>
        <cfvo type="percent" val="25"/>
        <cfvo type="percent" val="50"/>
        <cfvo type="percent" val="75"/>
      </iconSet>
    </cfRule>
  </conditionalFormatting>
  <conditionalFormatting sqref="U13">
    <cfRule type="dataBar" priority="841">
      <dataBar>
        <cfvo type="percent" val="0.5"/>
        <cfvo type="max"/>
        <color rgb="FF638EC6"/>
      </dataBar>
      <extLst>
        <ext xmlns:x14="http://schemas.microsoft.com/office/spreadsheetml/2009/9/main" uri="{B025F937-C7B1-47D3-B67F-A62EFF666E3E}">
          <x14:id>{249CFD86-F1CF-4AC8-8396-B1C0A6EB0CD5}</x14:id>
        </ext>
      </extLst>
    </cfRule>
    <cfRule type="cellIs" dxfId="38" priority="834" operator="equal">
      <formula>5</formula>
    </cfRule>
    <cfRule type="cellIs" dxfId="37" priority="835" operator="greaterThan">
      <formula>0.5</formula>
    </cfRule>
    <cfRule type="colorScale" priority="842">
      <colorScale>
        <cfvo type="min"/>
        <cfvo type="max"/>
        <color rgb="FFFF7128"/>
        <color rgb="FFFFEF9C"/>
      </colorScale>
    </cfRule>
    <cfRule type="iconSet" priority="836">
      <iconSet iconSet="4Rating">
        <cfvo type="percent" val="0"/>
        <cfvo type="percent" val="25"/>
        <cfvo type="percent" val="50"/>
        <cfvo type="percent" val="75"/>
      </iconSet>
    </cfRule>
    <cfRule type="iconSet" priority="837">
      <iconSet iconSet="3Arrows">
        <cfvo type="percent" val="0"/>
        <cfvo type="percent" val="33"/>
        <cfvo type="percent" val="67"/>
      </iconSet>
    </cfRule>
    <cfRule type="top10" dxfId="36" priority="840" percent="1" rank="50"/>
    <cfRule type="colorScale" priority="838">
      <colorScale>
        <cfvo type="min"/>
        <cfvo type="max"/>
        <color rgb="FFFF7128"/>
        <color rgb="FFFFEF9C"/>
      </colorScale>
    </cfRule>
    <cfRule type="colorScale" priority="845">
      <colorScale>
        <cfvo type="percent" val="50"/>
        <cfvo type="max"/>
        <color rgb="FFFF7128"/>
        <color rgb="FFFFEF9C"/>
      </colorScale>
    </cfRule>
    <cfRule type="colorScale" priority="844">
      <colorScale>
        <cfvo type="percent" val="0"/>
        <cfvo type="percentile" val="50"/>
        <cfvo type="max"/>
        <color rgb="FFF8696B"/>
        <color rgb="FFFFEB84"/>
        <color rgb="FF63BE7B"/>
      </colorScale>
    </cfRule>
    <cfRule type="top10" dxfId="35" priority="843" rank="50"/>
    <cfRule type="colorScale" priority="833">
      <colorScale>
        <cfvo type="min"/>
        <cfvo type="percentile" val="50"/>
        <cfvo type="max"/>
        <color rgb="FF63BE7B"/>
        <color rgb="FFFFEB84"/>
        <color rgb="FFF8696B"/>
      </colorScale>
    </cfRule>
    <cfRule type="colorScale" priority="839">
      <colorScale>
        <cfvo type="min"/>
        <cfvo type="percentile" val="50"/>
        <cfvo type="max"/>
        <color rgb="FFF8696B"/>
        <color rgb="FFFFEB84"/>
        <color rgb="FF63BE7B"/>
      </colorScale>
    </cfRule>
  </conditionalFormatting>
  <conditionalFormatting sqref="U14">
    <cfRule type="cellIs" dxfId="34" priority="617" operator="greaterThan">
      <formula>0.5</formula>
    </cfRule>
    <cfRule type="colorScale" priority="615">
      <colorScale>
        <cfvo type="min"/>
        <cfvo type="percentile" val="50"/>
        <cfvo type="max"/>
        <color rgb="FF63BE7B"/>
        <color rgb="FFFFEB84"/>
        <color rgb="FFF8696B"/>
      </colorScale>
    </cfRule>
    <cfRule type="top10" dxfId="33" priority="622" percent="1" rank="50"/>
    <cfRule type="colorScale" priority="627">
      <colorScale>
        <cfvo type="percent" val="50"/>
        <cfvo type="max"/>
        <color rgb="FFFF7128"/>
        <color rgb="FFFFEF9C"/>
      </colorScale>
    </cfRule>
    <cfRule type="colorScale" priority="626">
      <colorScale>
        <cfvo type="percent" val="0"/>
        <cfvo type="percentile" val="50"/>
        <cfvo type="max"/>
        <color rgb="FFF8696B"/>
        <color rgb="FFFFEB84"/>
        <color rgb="FF63BE7B"/>
      </colorScale>
    </cfRule>
    <cfRule type="top10" dxfId="32" priority="625" rank="50"/>
    <cfRule type="colorScale" priority="624">
      <colorScale>
        <cfvo type="min"/>
        <cfvo type="max"/>
        <color rgb="FFFF7128"/>
        <color rgb="FFFFEF9C"/>
      </colorScale>
    </cfRule>
    <cfRule type="dataBar" priority="623">
      <dataBar>
        <cfvo type="percent" val="0.5"/>
        <cfvo type="max"/>
        <color rgb="FF638EC6"/>
      </dataBar>
      <extLst>
        <ext xmlns:x14="http://schemas.microsoft.com/office/spreadsheetml/2009/9/main" uri="{B025F937-C7B1-47D3-B67F-A62EFF666E3E}">
          <x14:id>{6097DD54-DB99-4F3B-B7D6-3D9D59142A4F}</x14:id>
        </ext>
      </extLst>
    </cfRule>
    <cfRule type="colorScale" priority="621">
      <colorScale>
        <cfvo type="min"/>
        <cfvo type="percentile" val="50"/>
        <cfvo type="max"/>
        <color rgb="FFF8696B"/>
        <color rgb="FFFFEB84"/>
        <color rgb="FF63BE7B"/>
      </colorScale>
    </cfRule>
    <cfRule type="colorScale" priority="620">
      <colorScale>
        <cfvo type="min"/>
        <cfvo type="max"/>
        <color rgb="FFFF7128"/>
        <color rgb="FFFFEF9C"/>
      </colorScale>
    </cfRule>
    <cfRule type="iconSet" priority="619">
      <iconSet iconSet="3Arrows">
        <cfvo type="percent" val="0"/>
        <cfvo type="percent" val="33"/>
        <cfvo type="percent" val="67"/>
      </iconSet>
    </cfRule>
    <cfRule type="iconSet" priority="618">
      <iconSet iconSet="4Rating">
        <cfvo type="percent" val="0"/>
        <cfvo type="percent" val="25"/>
        <cfvo type="percent" val="50"/>
        <cfvo type="percent" val="75"/>
      </iconSet>
    </cfRule>
    <cfRule type="cellIs" dxfId="31" priority="616" operator="equal">
      <formula>5</formula>
    </cfRule>
  </conditionalFormatting>
  <conditionalFormatting sqref="U15:U22">
    <cfRule type="colorScale" priority="3553">
      <colorScale>
        <cfvo type="min"/>
        <cfvo type="percentile" val="50"/>
        <cfvo type="max"/>
        <color rgb="FF63BE7B"/>
        <color rgb="FFFFEB84"/>
        <color rgb="FFF8696B"/>
      </colorScale>
    </cfRule>
    <cfRule type="cellIs" dxfId="30" priority="3554" operator="equal">
      <formula>5</formula>
    </cfRule>
    <cfRule type="cellIs" dxfId="29" priority="3555" operator="greaterThan">
      <formula>0.5</formula>
    </cfRule>
    <cfRule type="iconSet" priority="3556">
      <iconSet iconSet="4Rating">
        <cfvo type="percent" val="0"/>
        <cfvo type="percent" val="25"/>
        <cfvo type="percent" val="50"/>
        <cfvo type="percent" val="75"/>
      </iconSet>
    </cfRule>
    <cfRule type="iconSet" priority="3557">
      <iconSet iconSet="3Arrows">
        <cfvo type="percent" val="0"/>
        <cfvo type="percent" val="33"/>
        <cfvo type="percent" val="67"/>
      </iconSet>
    </cfRule>
    <cfRule type="colorScale" priority="3558">
      <colorScale>
        <cfvo type="min"/>
        <cfvo type="max"/>
        <color rgb="FFFF7128"/>
        <color rgb="FFFFEF9C"/>
      </colorScale>
    </cfRule>
    <cfRule type="colorScale" priority="3559">
      <colorScale>
        <cfvo type="min"/>
        <cfvo type="percentile" val="50"/>
        <cfvo type="max"/>
        <color rgb="FFF8696B"/>
        <color rgb="FFFFEB84"/>
        <color rgb="FF63BE7B"/>
      </colorScale>
    </cfRule>
    <cfRule type="top10" dxfId="28" priority="3560" percent="1" rank="50"/>
    <cfRule type="dataBar" priority="3561">
      <dataBar>
        <cfvo type="percent" val="0.5"/>
        <cfvo type="max"/>
        <color rgb="FF638EC6"/>
      </dataBar>
      <extLst>
        <ext xmlns:x14="http://schemas.microsoft.com/office/spreadsheetml/2009/9/main" uri="{B025F937-C7B1-47D3-B67F-A62EFF666E3E}">
          <x14:id>{166C4A65-FB7C-6845-BA95-0FD4681C7A79}</x14:id>
        </ext>
      </extLst>
    </cfRule>
    <cfRule type="colorScale" priority="3562">
      <colorScale>
        <cfvo type="min"/>
        <cfvo type="max"/>
        <color rgb="FFFF7128"/>
        <color rgb="FFFFEF9C"/>
      </colorScale>
    </cfRule>
    <cfRule type="top10" dxfId="27" priority="3563" rank="50"/>
    <cfRule type="colorScale" priority="3564">
      <colorScale>
        <cfvo type="percent" val="0"/>
        <cfvo type="percentile" val="50"/>
        <cfvo type="max"/>
        <color rgb="FFF8696B"/>
        <color rgb="FFFFEB84"/>
        <color rgb="FF63BE7B"/>
      </colorScale>
    </cfRule>
    <cfRule type="colorScale" priority="3565">
      <colorScale>
        <cfvo type="percent" val="50"/>
        <cfvo type="max"/>
        <color rgb="FFFF7128"/>
        <color rgb="FFFFEF9C"/>
      </colorScale>
    </cfRule>
  </conditionalFormatting>
  <conditionalFormatting sqref="U23">
    <cfRule type="cellIs" dxfId="26" priority="37" operator="equal">
      <formula>5</formula>
    </cfRule>
    <cfRule type="colorScale" priority="36">
      <colorScale>
        <cfvo type="min"/>
        <cfvo type="percentile" val="50"/>
        <cfvo type="max"/>
        <color rgb="FF63BE7B"/>
        <color rgb="FFFFEB84"/>
        <color rgb="FFF8696B"/>
      </colorScale>
    </cfRule>
    <cfRule type="colorScale" priority="45">
      <colorScale>
        <cfvo type="min"/>
        <cfvo type="max"/>
        <color rgb="FFFF7128"/>
        <color rgb="FFFFEF9C"/>
      </colorScale>
    </cfRule>
    <cfRule type="dataBar" priority="44">
      <dataBar>
        <cfvo type="percent" val="0.5"/>
        <cfvo type="max"/>
        <color rgb="FF638EC6"/>
      </dataBar>
      <extLst>
        <ext xmlns:x14="http://schemas.microsoft.com/office/spreadsheetml/2009/9/main" uri="{B025F937-C7B1-47D3-B67F-A62EFF666E3E}">
          <x14:id>{DB165A9A-90E7-4E2A-BA9E-E2561E5FD40A}</x14:id>
        </ext>
      </extLst>
    </cfRule>
    <cfRule type="top10" dxfId="25" priority="43" percent="1" rank="50"/>
    <cfRule type="colorScale" priority="41">
      <colorScale>
        <cfvo type="min"/>
        <cfvo type="max"/>
        <color rgb="FFFF7128"/>
        <color rgb="FFFFEF9C"/>
      </colorScale>
    </cfRule>
    <cfRule type="iconSet" priority="40">
      <iconSet iconSet="3Arrows">
        <cfvo type="percent" val="0"/>
        <cfvo type="percent" val="33"/>
        <cfvo type="percent" val="67"/>
      </iconSet>
    </cfRule>
    <cfRule type="iconSet" priority="39">
      <iconSet iconSet="4Rating">
        <cfvo type="percent" val="0"/>
        <cfvo type="percent" val="25"/>
        <cfvo type="percent" val="50"/>
        <cfvo type="percent" val="75"/>
      </iconSet>
    </cfRule>
    <cfRule type="colorScale" priority="47">
      <colorScale>
        <cfvo type="percent" val="0"/>
        <cfvo type="percentile" val="50"/>
        <cfvo type="max"/>
        <color rgb="FFF8696B"/>
        <color rgb="FFFFEB84"/>
        <color rgb="FF63BE7B"/>
      </colorScale>
    </cfRule>
    <cfRule type="colorScale" priority="49">
      <colorScale>
        <cfvo type="percent" val="50"/>
        <cfvo type="max"/>
        <color rgb="FFFF7128"/>
        <color rgb="FFFFEF9C"/>
      </colorScale>
    </cfRule>
    <cfRule type="colorScale" priority="42">
      <colorScale>
        <cfvo type="min"/>
        <cfvo type="percentile" val="50"/>
        <cfvo type="max"/>
        <color rgb="FFF8696B"/>
        <color rgb="FFFFEB84"/>
        <color rgb="FF63BE7B"/>
      </colorScale>
    </cfRule>
    <cfRule type="cellIs" dxfId="24" priority="38" operator="greaterThan">
      <formula>0.5</formula>
    </cfRule>
    <cfRule type="top10" dxfId="23" priority="46" rank="50"/>
  </conditionalFormatting>
  <conditionalFormatting sqref="W6">
    <cfRule type="top10" dxfId="22" priority="1113" percent="1" rank="50"/>
    <cfRule type="colorScale" priority="1119">
      <colorScale>
        <cfvo type="percent" val="50"/>
        <cfvo type="max"/>
        <color rgb="FFFF7128"/>
        <color rgb="FFFFEF9C"/>
      </colorScale>
    </cfRule>
    <cfRule type="colorScale" priority="1117">
      <colorScale>
        <cfvo type="percent" val="0"/>
        <cfvo type="percentile" val="50"/>
        <cfvo type="max"/>
        <color rgb="FFF8696B"/>
        <color rgb="FFFFEB84"/>
        <color rgb="FF63BE7B"/>
      </colorScale>
    </cfRule>
    <cfRule type="top10" dxfId="21" priority="1116" rank="50"/>
    <cfRule type="colorScale" priority="1115">
      <colorScale>
        <cfvo type="min"/>
        <cfvo type="max"/>
        <color rgb="FFFF7128"/>
        <color rgb="FFFFEF9C"/>
      </colorScale>
    </cfRule>
    <cfRule type="dataBar" priority="1114">
      <dataBar>
        <cfvo type="percent" val="0.5"/>
        <cfvo type="max"/>
        <color rgb="FF638EC6"/>
      </dataBar>
      <extLst>
        <ext xmlns:x14="http://schemas.microsoft.com/office/spreadsheetml/2009/9/main" uri="{B025F937-C7B1-47D3-B67F-A62EFF666E3E}">
          <x14:id>{AC728670-7449-4C7B-B1A6-B33AC9062BBD}</x14:id>
        </ext>
      </extLst>
    </cfRule>
    <cfRule type="iconSet" priority="1108">
      <iconSet iconSet="4Rating">
        <cfvo type="percent" val="0"/>
        <cfvo type="percent" val="25"/>
        <cfvo type="percent" val="50"/>
        <cfvo type="percent" val="75"/>
      </iconSet>
    </cfRule>
    <cfRule type="iconSet" priority="1109">
      <iconSet iconSet="3Arrows">
        <cfvo type="percent" val="0"/>
        <cfvo type="percent" val="33"/>
        <cfvo type="percent" val="67"/>
      </iconSet>
    </cfRule>
    <cfRule type="colorScale" priority="1110">
      <colorScale>
        <cfvo type="min"/>
        <cfvo type="percentile" val="50"/>
        <cfvo type="max"/>
        <color rgb="FFF8696B"/>
        <color rgb="FFFCFCFF"/>
        <color rgb="FF5A8AC6"/>
      </colorScale>
    </cfRule>
    <cfRule type="colorScale" priority="1111">
      <colorScale>
        <cfvo type="min"/>
        <cfvo type="max"/>
        <color rgb="FFFF7128"/>
        <color rgb="FFFFEF9C"/>
      </colorScale>
    </cfRule>
    <cfRule type="colorScale" priority="1112">
      <colorScale>
        <cfvo type="min"/>
        <cfvo type="percentile" val="50"/>
        <cfvo type="max"/>
        <color rgb="FFF8696B"/>
        <color rgb="FFFFEB84"/>
        <color rgb="FF63BE7B"/>
      </colorScale>
    </cfRule>
  </conditionalFormatting>
  <conditionalFormatting sqref="W6:W11">
    <cfRule type="cellIs" priority="1019" operator="between">
      <formula>0.5</formula>
      <formula>1</formula>
    </cfRule>
  </conditionalFormatting>
  <conditionalFormatting sqref="W6:W23 N6:N14">
    <cfRule type="cellIs" dxfId="20" priority="628" operator="greaterThan">
      <formula>0.5</formula>
    </cfRule>
  </conditionalFormatting>
  <conditionalFormatting sqref="W7">
    <cfRule type="dataBar" priority="2456">
      <dataBar>
        <cfvo type="percent" val="0.5"/>
        <cfvo type="max"/>
        <color rgb="FF638EC6"/>
      </dataBar>
      <extLst>
        <ext xmlns:x14="http://schemas.microsoft.com/office/spreadsheetml/2009/9/main" uri="{B025F937-C7B1-47D3-B67F-A62EFF666E3E}">
          <x14:id>{ABF31C3F-4F5B-479A-BFB9-DD6911BA3BC0}</x14:id>
        </ext>
      </extLst>
    </cfRule>
    <cfRule type="top10" dxfId="19" priority="2455" percent="1" rank="50"/>
    <cfRule type="colorScale" priority="2459">
      <colorScale>
        <cfvo type="percent" val="0"/>
        <cfvo type="percentile" val="50"/>
        <cfvo type="max"/>
        <color rgb="FFF8696B"/>
        <color rgb="FFFFEB84"/>
        <color rgb="FF63BE7B"/>
      </colorScale>
    </cfRule>
    <cfRule type="colorScale" priority="2461">
      <colorScale>
        <cfvo type="percent" val="50"/>
        <cfvo type="max"/>
        <color rgb="FFFF7128"/>
        <color rgb="FFFFEF9C"/>
      </colorScale>
    </cfRule>
    <cfRule type="colorScale" priority="2453">
      <colorScale>
        <cfvo type="min"/>
        <cfvo type="max"/>
        <color rgb="FFFF7128"/>
        <color rgb="FFFFEF9C"/>
      </colorScale>
    </cfRule>
    <cfRule type="colorScale" priority="2454">
      <colorScale>
        <cfvo type="min"/>
        <cfvo type="percentile" val="50"/>
        <cfvo type="max"/>
        <color rgb="FFF8696B"/>
        <color rgb="FFFFEB84"/>
        <color rgb="FF63BE7B"/>
      </colorScale>
    </cfRule>
    <cfRule type="colorScale" priority="2452">
      <colorScale>
        <cfvo type="min"/>
        <cfvo type="percentile" val="50"/>
        <cfvo type="max"/>
        <color rgb="FFF8696B"/>
        <color rgb="FFFCFCFF"/>
        <color rgb="FF5A8AC6"/>
      </colorScale>
    </cfRule>
    <cfRule type="iconSet" priority="2450">
      <iconSet iconSet="4Rating">
        <cfvo type="percent" val="0"/>
        <cfvo type="percent" val="25"/>
        <cfvo type="percent" val="50"/>
        <cfvo type="percent" val="75"/>
      </iconSet>
    </cfRule>
    <cfRule type="iconSet" priority="2451">
      <iconSet iconSet="3Arrows">
        <cfvo type="percent" val="0"/>
        <cfvo type="percent" val="33"/>
        <cfvo type="percent" val="67"/>
      </iconSet>
    </cfRule>
    <cfRule type="top10" dxfId="18" priority="2458" rank="50"/>
    <cfRule type="colorScale" priority="2457">
      <colorScale>
        <cfvo type="min"/>
        <cfvo type="max"/>
        <color rgb="FFFF7128"/>
        <color rgb="FFFFEF9C"/>
      </colorScale>
    </cfRule>
  </conditionalFormatting>
  <conditionalFormatting sqref="W8">
    <cfRule type="colorScale" priority="1428">
      <colorScale>
        <cfvo type="percent" val="0"/>
        <cfvo type="percentile" val="50"/>
        <cfvo type="max"/>
        <color rgb="FFF8696B"/>
        <color rgb="FFFFEB84"/>
        <color rgb="FF63BE7B"/>
      </colorScale>
    </cfRule>
    <cfRule type="colorScale" priority="1430">
      <colorScale>
        <cfvo type="percent" val="50"/>
        <cfvo type="max"/>
        <color rgb="FFFF7128"/>
        <color rgb="FFFFEF9C"/>
      </colorScale>
    </cfRule>
    <cfRule type="colorScale" priority="1423">
      <colorScale>
        <cfvo type="min"/>
        <cfvo type="percentile" val="50"/>
        <cfvo type="max"/>
        <color rgb="FFF8696B"/>
        <color rgb="FFFFEB84"/>
        <color rgb="FF63BE7B"/>
      </colorScale>
    </cfRule>
    <cfRule type="top10" dxfId="17" priority="1424" percent="1" rank="50"/>
    <cfRule type="dataBar" priority="1425">
      <dataBar>
        <cfvo type="percent" val="0.5"/>
        <cfvo type="max"/>
        <color rgb="FF638EC6"/>
      </dataBar>
      <extLst>
        <ext xmlns:x14="http://schemas.microsoft.com/office/spreadsheetml/2009/9/main" uri="{B025F937-C7B1-47D3-B67F-A62EFF666E3E}">
          <x14:id>{5DB28E93-FB4D-4FC5-BC84-ED3A72559B4C}</x14:id>
        </ext>
      </extLst>
    </cfRule>
    <cfRule type="colorScale" priority="1426">
      <colorScale>
        <cfvo type="min"/>
        <cfvo type="max"/>
        <color rgb="FFFF7128"/>
        <color rgb="FFFFEF9C"/>
      </colorScale>
    </cfRule>
    <cfRule type="top10" dxfId="16" priority="1427" rank="50"/>
    <cfRule type="colorScale" priority="1422">
      <colorScale>
        <cfvo type="min"/>
        <cfvo type="max"/>
        <color rgb="FFFF7128"/>
        <color rgb="FFFFEF9C"/>
      </colorScale>
    </cfRule>
    <cfRule type="iconSet" priority="1419">
      <iconSet iconSet="4Rating">
        <cfvo type="percent" val="0"/>
        <cfvo type="percent" val="25"/>
        <cfvo type="percent" val="50"/>
        <cfvo type="percent" val="75"/>
      </iconSet>
    </cfRule>
    <cfRule type="iconSet" priority="1420">
      <iconSet iconSet="3Arrows">
        <cfvo type="percent" val="0"/>
        <cfvo type="percent" val="33"/>
        <cfvo type="percent" val="67"/>
      </iconSet>
    </cfRule>
    <cfRule type="colorScale" priority="1421">
      <colorScale>
        <cfvo type="min"/>
        <cfvo type="percentile" val="50"/>
        <cfvo type="max"/>
        <color rgb="FFF8696B"/>
        <color rgb="FFFCFCFF"/>
        <color rgb="FF5A8AC6"/>
      </colorScale>
    </cfRule>
  </conditionalFormatting>
  <conditionalFormatting sqref="W9">
    <cfRule type="iconSet" priority="3396">
      <iconSet iconSet="4Rating">
        <cfvo type="percent" val="0"/>
        <cfvo type="percent" val="25"/>
        <cfvo type="percent" val="50"/>
        <cfvo type="percent" val="75"/>
      </iconSet>
    </cfRule>
    <cfRule type="iconSet" priority="3397">
      <iconSet iconSet="3Arrows">
        <cfvo type="percent" val="0"/>
        <cfvo type="percent" val="33"/>
        <cfvo type="percent" val="67"/>
      </iconSet>
    </cfRule>
    <cfRule type="colorScale" priority="3398">
      <colorScale>
        <cfvo type="min"/>
        <cfvo type="percentile" val="50"/>
        <cfvo type="max"/>
        <color rgb="FFF8696B"/>
        <color rgb="FFFCFCFF"/>
        <color rgb="FF5A8AC6"/>
      </colorScale>
    </cfRule>
    <cfRule type="colorScale" priority="3400">
      <colorScale>
        <cfvo type="min"/>
        <cfvo type="percentile" val="50"/>
        <cfvo type="max"/>
        <color rgb="FFF8696B"/>
        <color rgb="FFFFEB84"/>
        <color rgb="FF63BE7B"/>
      </colorScale>
    </cfRule>
    <cfRule type="top10" dxfId="15" priority="3401" percent="1" rank="50"/>
    <cfRule type="dataBar" priority="3402">
      <dataBar>
        <cfvo type="percent" val="0.5"/>
        <cfvo type="max"/>
        <color rgb="FF638EC6"/>
      </dataBar>
      <extLst>
        <ext xmlns:x14="http://schemas.microsoft.com/office/spreadsheetml/2009/9/main" uri="{B025F937-C7B1-47D3-B67F-A62EFF666E3E}">
          <x14:id>{D513C9B7-251D-4390-84E7-C729B5AB9E84}</x14:id>
        </ext>
      </extLst>
    </cfRule>
    <cfRule type="colorScale" priority="3403">
      <colorScale>
        <cfvo type="min"/>
        <cfvo type="max"/>
        <color rgb="FFFF7128"/>
        <color rgb="FFFFEF9C"/>
      </colorScale>
    </cfRule>
    <cfRule type="top10" dxfId="14" priority="3404" rank="50"/>
    <cfRule type="colorScale" priority="3405">
      <colorScale>
        <cfvo type="percent" val="0"/>
        <cfvo type="percentile" val="50"/>
        <cfvo type="max"/>
        <color rgb="FFF8696B"/>
        <color rgb="FFFFEB84"/>
        <color rgb="FF63BE7B"/>
      </colorScale>
    </cfRule>
    <cfRule type="colorScale" priority="3406">
      <colorScale>
        <cfvo type="percent" val="50"/>
        <cfvo type="max"/>
        <color rgb="FFFF7128"/>
        <color rgb="FFFFEF9C"/>
      </colorScale>
    </cfRule>
    <cfRule type="colorScale" priority="3399">
      <colorScale>
        <cfvo type="min"/>
        <cfvo type="max"/>
        <color rgb="FFFF7128"/>
        <color rgb="FFFFEF9C"/>
      </colorScale>
    </cfRule>
  </conditionalFormatting>
  <conditionalFormatting sqref="W10">
    <cfRule type="colorScale" priority="2209">
      <colorScale>
        <cfvo type="percent" val="50"/>
        <cfvo type="max"/>
        <color rgb="FFFF7128"/>
        <color rgb="FFFFEF9C"/>
      </colorScale>
    </cfRule>
    <cfRule type="colorScale" priority="2207">
      <colorScale>
        <cfvo type="percent" val="0"/>
        <cfvo type="percentile" val="50"/>
        <cfvo type="max"/>
        <color rgb="FFF8696B"/>
        <color rgb="FFFFEB84"/>
        <color rgb="FF63BE7B"/>
      </colorScale>
    </cfRule>
    <cfRule type="top10" dxfId="13" priority="2206" rank="50"/>
    <cfRule type="colorScale" priority="2205">
      <colorScale>
        <cfvo type="min"/>
        <cfvo type="max"/>
        <color rgb="FFFF7128"/>
        <color rgb="FFFFEF9C"/>
      </colorScale>
    </cfRule>
    <cfRule type="colorScale" priority="2200">
      <colorScale>
        <cfvo type="min"/>
        <cfvo type="percentile" val="50"/>
        <cfvo type="max"/>
        <color rgb="FFF8696B"/>
        <color rgb="FFFCFCFF"/>
        <color rgb="FF5A8AC6"/>
      </colorScale>
    </cfRule>
    <cfRule type="colorScale" priority="2201">
      <colorScale>
        <cfvo type="min"/>
        <cfvo type="max"/>
        <color rgb="FFFF7128"/>
        <color rgb="FFFFEF9C"/>
      </colorScale>
    </cfRule>
    <cfRule type="top10" dxfId="12" priority="2203" percent="1" rank="50"/>
    <cfRule type="iconSet" priority="2199">
      <iconSet iconSet="3Arrows">
        <cfvo type="percent" val="0"/>
        <cfvo type="percent" val="33"/>
        <cfvo type="percent" val="67"/>
      </iconSet>
    </cfRule>
    <cfRule type="colorScale" priority="2202">
      <colorScale>
        <cfvo type="min"/>
        <cfvo type="percentile" val="50"/>
        <cfvo type="max"/>
        <color rgb="FFF8696B"/>
        <color rgb="FFFFEB84"/>
        <color rgb="FF63BE7B"/>
      </colorScale>
    </cfRule>
    <cfRule type="iconSet" priority="2198">
      <iconSet iconSet="4Rating">
        <cfvo type="percent" val="0"/>
        <cfvo type="percent" val="25"/>
        <cfvo type="percent" val="50"/>
        <cfvo type="percent" val="75"/>
      </iconSet>
    </cfRule>
    <cfRule type="dataBar" priority="2204">
      <dataBar>
        <cfvo type="percent" val="0.5"/>
        <cfvo type="max"/>
        <color rgb="FF638EC6"/>
      </dataBar>
      <extLst>
        <ext xmlns:x14="http://schemas.microsoft.com/office/spreadsheetml/2009/9/main" uri="{B025F937-C7B1-47D3-B67F-A62EFF666E3E}">
          <x14:id>{613BC6F1-5262-4B78-A71B-03F7B0DD1F78}</x14:id>
        </ext>
      </extLst>
    </cfRule>
  </conditionalFormatting>
  <conditionalFormatting sqref="W11">
    <cfRule type="colorScale" priority="2348">
      <colorScale>
        <cfvo type="percent" val="0"/>
        <cfvo type="percentile" val="50"/>
        <cfvo type="max"/>
        <color rgb="FFF8696B"/>
        <color rgb="FFFFEB84"/>
        <color rgb="FF63BE7B"/>
      </colorScale>
    </cfRule>
    <cfRule type="top10" dxfId="11" priority="2347" rank="50"/>
    <cfRule type="colorScale" priority="2346">
      <colorScale>
        <cfvo type="min"/>
        <cfvo type="max"/>
        <color rgb="FFFF7128"/>
        <color rgb="FFFFEF9C"/>
      </colorScale>
    </cfRule>
    <cfRule type="dataBar" priority="2345">
      <dataBar>
        <cfvo type="percent" val="0.5"/>
        <cfvo type="max"/>
        <color rgb="FF638EC6"/>
      </dataBar>
      <extLst>
        <ext xmlns:x14="http://schemas.microsoft.com/office/spreadsheetml/2009/9/main" uri="{B025F937-C7B1-47D3-B67F-A62EFF666E3E}">
          <x14:id>{056CA264-C15B-405D-8A4B-6D46B42B21BB}</x14:id>
        </ext>
      </extLst>
    </cfRule>
    <cfRule type="top10" dxfId="10" priority="2344" percent="1" rank="50"/>
    <cfRule type="colorScale" priority="2343">
      <colorScale>
        <cfvo type="min"/>
        <cfvo type="percentile" val="50"/>
        <cfvo type="max"/>
        <color rgb="FFF8696B"/>
        <color rgb="FFFFEB84"/>
        <color rgb="FF63BE7B"/>
      </colorScale>
    </cfRule>
    <cfRule type="colorScale" priority="2342">
      <colorScale>
        <cfvo type="min"/>
        <cfvo type="max"/>
        <color rgb="FFFF7128"/>
        <color rgb="FFFFEF9C"/>
      </colorScale>
    </cfRule>
    <cfRule type="colorScale" priority="2341">
      <colorScale>
        <cfvo type="min"/>
        <cfvo type="percentile" val="50"/>
        <cfvo type="max"/>
        <color rgb="FFF8696B"/>
        <color rgb="FFFCFCFF"/>
        <color rgb="FF5A8AC6"/>
      </colorScale>
    </cfRule>
    <cfRule type="iconSet" priority="2339">
      <iconSet iconSet="4Rating">
        <cfvo type="percent" val="0"/>
        <cfvo type="percent" val="25"/>
        <cfvo type="percent" val="50"/>
        <cfvo type="percent" val="75"/>
      </iconSet>
    </cfRule>
    <cfRule type="iconSet" priority="2340">
      <iconSet iconSet="3Arrows">
        <cfvo type="percent" val="0"/>
        <cfvo type="percent" val="33"/>
        <cfvo type="percent" val="67"/>
      </iconSet>
    </cfRule>
    <cfRule type="colorScale" priority="2350">
      <colorScale>
        <cfvo type="percent" val="50"/>
        <cfvo type="max"/>
        <color rgb="FFFF7128"/>
        <color rgb="FFFFEF9C"/>
      </colorScale>
    </cfRule>
  </conditionalFormatting>
  <conditionalFormatting sqref="W12">
    <cfRule type="colorScale" priority="938">
      <colorScale>
        <cfvo type="min"/>
        <cfvo type="percentile" val="50"/>
        <cfvo type="max"/>
        <color rgb="FFF8696B"/>
        <color rgb="FFFCFCFF"/>
        <color rgb="FF5A8AC6"/>
      </colorScale>
    </cfRule>
    <cfRule type="colorScale" priority="939">
      <colorScale>
        <cfvo type="min"/>
        <cfvo type="max"/>
        <color rgb="FFFF7128"/>
        <color rgb="FFFFEF9C"/>
      </colorScale>
    </cfRule>
    <cfRule type="top10" dxfId="9" priority="944" rank="50"/>
    <cfRule type="top10" dxfId="8" priority="941" percent="1" rank="50"/>
    <cfRule type="dataBar" priority="942">
      <dataBar>
        <cfvo type="percent" val="0.5"/>
        <cfvo type="max"/>
        <color rgb="FF638EC6"/>
      </dataBar>
      <extLst>
        <ext xmlns:x14="http://schemas.microsoft.com/office/spreadsheetml/2009/9/main" uri="{B025F937-C7B1-47D3-B67F-A62EFF666E3E}">
          <x14:id>{775F5B27-FDD1-4BD1-825B-214B308A6B09}</x14:id>
        </ext>
      </extLst>
    </cfRule>
    <cfRule type="colorScale" priority="940">
      <colorScale>
        <cfvo type="min"/>
        <cfvo type="percentile" val="50"/>
        <cfvo type="max"/>
        <color rgb="FFF8696B"/>
        <color rgb="FFFFEB84"/>
        <color rgb="FF63BE7B"/>
      </colorScale>
    </cfRule>
    <cfRule type="colorScale" priority="943">
      <colorScale>
        <cfvo type="min"/>
        <cfvo type="max"/>
        <color rgb="FFFF7128"/>
        <color rgb="FFFFEF9C"/>
      </colorScale>
    </cfRule>
    <cfRule type="colorScale" priority="945">
      <colorScale>
        <cfvo type="percent" val="0"/>
        <cfvo type="percentile" val="50"/>
        <cfvo type="max"/>
        <color rgb="FFF8696B"/>
        <color rgb="FFFFEB84"/>
        <color rgb="FF63BE7B"/>
      </colorScale>
    </cfRule>
    <cfRule type="colorScale" priority="946">
      <colorScale>
        <cfvo type="percent" val="50"/>
        <cfvo type="max"/>
        <color rgb="FFFF7128"/>
        <color rgb="FFFFEF9C"/>
      </colorScale>
    </cfRule>
    <cfRule type="iconSet" priority="937">
      <iconSet iconSet="3Arrows">
        <cfvo type="percent" val="0"/>
        <cfvo type="percent" val="33"/>
        <cfvo type="percent" val="67"/>
      </iconSet>
    </cfRule>
    <cfRule type="iconSet" priority="936">
      <iconSet iconSet="4Rating">
        <cfvo type="percent" val="0"/>
        <cfvo type="percent" val="25"/>
        <cfvo type="percent" val="50"/>
        <cfvo type="percent" val="75"/>
      </iconSet>
    </cfRule>
  </conditionalFormatting>
  <conditionalFormatting sqref="W13">
    <cfRule type="colorScale" priority="855">
      <colorScale>
        <cfvo type="percent" val="0"/>
        <cfvo type="percentile" val="50"/>
        <cfvo type="max"/>
        <color rgb="FFF8696B"/>
        <color rgb="FFFFEB84"/>
        <color rgb="FF63BE7B"/>
      </colorScale>
    </cfRule>
    <cfRule type="colorScale" priority="856">
      <colorScale>
        <cfvo type="percent" val="50"/>
        <cfvo type="max"/>
        <color rgb="FFFF7128"/>
        <color rgb="FFFFEF9C"/>
      </colorScale>
    </cfRule>
    <cfRule type="iconSet" priority="846">
      <iconSet iconSet="4Rating">
        <cfvo type="percent" val="0"/>
        <cfvo type="percent" val="25"/>
        <cfvo type="percent" val="50"/>
        <cfvo type="percent" val="75"/>
      </iconSet>
    </cfRule>
    <cfRule type="iconSet" priority="847">
      <iconSet iconSet="3Arrows">
        <cfvo type="percent" val="0"/>
        <cfvo type="percent" val="33"/>
        <cfvo type="percent" val="67"/>
      </iconSet>
    </cfRule>
    <cfRule type="colorScale" priority="848">
      <colorScale>
        <cfvo type="min"/>
        <cfvo type="percentile" val="50"/>
        <cfvo type="max"/>
        <color rgb="FFF8696B"/>
        <color rgb="FFFCFCFF"/>
        <color rgb="FF5A8AC6"/>
      </colorScale>
    </cfRule>
    <cfRule type="colorScale" priority="849">
      <colorScale>
        <cfvo type="min"/>
        <cfvo type="max"/>
        <color rgb="FFFF7128"/>
        <color rgb="FFFFEF9C"/>
      </colorScale>
    </cfRule>
    <cfRule type="colorScale" priority="850">
      <colorScale>
        <cfvo type="min"/>
        <cfvo type="percentile" val="50"/>
        <cfvo type="max"/>
        <color rgb="FFF8696B"/>
        <color rgb="FFFFEB84"/>
        <color rgb="FF63BE7B"/>
      </colorScale>
    </cfRule>
    <cfRule type="top10" dxfId="7" priority="851" percent="1" rank="50"/>
    <cfRule type="dataBar" priority="852">
      <dataBar>
        <cfvo type="percent" val="0.5"/>
        <cfvo type="max"/>
        <color rgb="FF638EC6"/>
      </dataBar>
      <extLst>
        <ext xmlns:x14="http://schemas.microsoft.com/office/spreadsheetml/2009/9/main" uri="{B025F937-C7B1-47D3-B67F-A62EFF666E3E}">
          <x14:id>{5867227E-6138-4FF0-B035-22C455705B36}</x14:id>
        </ext>
      </extLst>
    </cfRule>
    <cfRule type="colorScale" priority="853">
      <colorScale>
        <cfvo type="min"/>
        <cfvo type="max"/>
        <color rgb="FFFF7128"/>
        <color rgb="FFFFEF9C"/>
      </colorScale>
    </cfRule>
    <cfRule type="top10" dxfId="6" priority="854" rank="50"/>
  </conditionalFormatting>
  <conditionalFormatting sqref="W14">
    <cfRule type="iconSet" priority="591">
      <iconSet iconSet="4Rating">
        <cfvo type="percent" val="0"/>
        <cfvo type="percent" val="25"/>
        <cfvo type="percent" val="50"/>
        <cfvo type="percent" val="75"/>
      </iconSet>
    </cfRule>
    <cfRule type="dataBar" priority="597">
      <dataBar>
        <cfvo type="percent" val="0.5"/>
        <cfvo type="max"/>
        <color rgb="FF638EC6"/>
      </dataBar>
      <extLst>
        <ext xmlns:x14="http://schemas.microsoft.com/office/spreadsheetml/2009/9/main" uri="{B025F937-C7B1-47D3-B67F-A62EFF666E3E}">
          <x14:id>{86EF35A8-346F-4291-9246-D147DCFDDB5F}</x14:id>
        </ext>
      </extLst>
    </cfRule>
    <cfRule type="top10" dxfId="5" priority="596" percent="1" rank="50"/>
    <cfRule type="colorScale" priority="595">
      <colorScale>
        <cfvo type="min"/>
        <cfvo type="percentile" val="50"/>
        <cfvo type="max"/>
        <color rgb="FFF8696B"/>
        <color rgb="FFFFEB84"/>
        <color rgb="FF63BE7B"/>
      </colorScale>
    </cfRule>
    <cfRule type="colorScale" priority="598">
      <colorScale>
        <cfvo type="min"/>
        <cfvo type="max"/>
        <color rgb="FFFF7128"/>
        <color rgb="FFFFEF9C"/>
      </colorScale>
    </cfRule>
    <cfRule type="colorScale" priority="593">
      <colorScale>
        <cfvo type="min"/>
        <cfvo type="percentile" val="50"/>
        <cfvo type="max"/>
        <color rgb="FFF8696B"/>
        <color rgb="FFFCFCFF"/>
        <color rgb="FF5A8AC6"/>
      </colorScale>
    </cfRule>
    <cfRule type="iconSet" priority="592">
      <iconSet iconSet="3Arrows">
        <cfvo type="percent" val="0"/>
        <cfvo type="percent" val="33"/>
        <cfvo type="percent" val="67"/>
      </iconSet>
    </cfRule>
    <cfRule type="colorScale" priority="601">
      <colorScale>
        <cfvo type="percent" val="50"/>
        <cfvo type="max"/>
        <color rgb="FFFF7128"/>
        <color rgb="FFFFEF9C"/>
      </colorScale>
    </cfRule>
    <cfRule type="colorScale" priority="600">
      <colorScale>
        <cfvo type="percent" val="0"/>
        <cfvo type="percentile" val="50"/>
        <cfvo type="max"/>
        <color rgb="FFF8696B"/>
        <color rgb="FFFFEB84"/>
        <color rgb="FF63BE7B"/>
      </colorScale>
    </cfRule>
    <cfRule type="top10" dxfId="4" priority="599" rank="50"/>
    <cfRule type="colorScale" priority="594">
      <colorScale>
        <cfvo type="min"/>
        <cfvo type="max"/>
        <color rgb="FFFF7128"/>
        <color rgb="FFFFEF9C"/>
      </colorScale>
    </cfRule>
  </conditionalFormatting>
  <conditionalFormatting sqref="W15:W22">
    <cfRule type="colorScale" priority="3591">
      <colorScale>
        <cfvo type="percent" val="50"/>
        <cfvo type="max"/>
        <color rgb="FFFF7128"/>
        <color rgb="FFFFEF9C"/>
      </colorScale>
    </cfRule>
    <cfRule type="colorScale" priority="3585">
      <colorScale>
        <cfvo type="min"/>
        <cfvo type="percentile" val="50"/>
        <cfvo type="max"/>
        <color rgb="FFF8696B"/>
        <color rgb="FFFFEB84"/>
        <color rgb="FF63BE7B"/>
      </colorScale>
    </cfRule>
    <cfRule type="iconSet" priority="3581">
      <iconSet iconSet="4Rating">
        <cfvo type="percent" val="0"/>
        <cfvo type="percent" val="25"/>
        <cfvo type="percent" val="50"/>
        <cfvo type="percent" val="75"/>
      </iconSet>
    </cfRule>
    <cfRule type="iconSet" priority="3582">
      <iconSet iconSet="3Arrows">
        <cfvo type="percent" val="0"/>
        <cfvo type="percent" val="33"/>
        <cfvo type="percent" val="67"/>
      </iconSet>
    </cfRule>
    <cfRule type="colorScale" priority="3583">
      <colorScale>
        <cfvo type="min"/>
        <cfvo type="percentile" val="50"/>
        <cfvo type="max"/>
        <color rgb="FFF8696B"/>
        <color rgb="FFFCFCFF"/>
        <color rgb="FF5A8AC6"/>
      </colorScale>
    </cfRule>
    <cfRule type="colorScale" priority="3584">
      <colorScale>
        <cfvo type="min"/>
        <cfvo type="max"/>
        <color rgb="FFFF7128"/>
        <color rgb="FFFFEF9C"/>
      </colorScale>
    </cfRule>
    <cfRule type="top10" dxfId="3" priority="3586" percent="1" rank="50"/>
    <cfRule type="dataBar" priority="3587">
      <dataBar>
        <cfvo type="percent" val="0.5"/>
        <cfvo type="max"/>
        <color rgb="FF638EC6"/>
      </dataBar>
      <extLst>
        <ext xmlns:x14="http://schemas.microsoft.com/office/spreadsheetml/2009/9/main" uri="{B025F937-C7B1-47D3-B67F-A62EFF666E3E}">
          <x14:id>{210AEF1A-4850-8A46-B0F3-2F4DCEA7FC95}</x14:id>
        </ext>
      </extLst>
    </cfRule>
    <cfRule type="colorScale" priority="3588">
      <colorScale>
        <cfvo type="min"/>
        <cfvo type="max"/>
        <color rgb="FFFF7128"/>
        <color rgb="FFFFEF9C"/>
      </colorScale>
    </cfRule>
    <cfRule type="top10" dxfId="2" priority="3589" rank="50"/>
    <cfRule type="colorScale" priority="3590">
      <colorScale>
        <cfvo type="percent" val="0"/>
        <cfvo type="percentile" val="50"/>
        <cfvo type="max"/>
        <color rgb="FFF8696B"/>
        <color rgb="FFFFEB84"/>
        <color rgb="FF63BE7B"/>
      </colorScale>
    </cfRule>
  </conditionalFormatting>
  <conditionalFormatting sqref="W23">
    <cfRule type="colorScale" priority="13">
      <colorScale>
        <cfvo type="min"/>
        <cfvo type="max"/>
        <color rgb="FFFF7128"/>
        <color rgb="FFFFEF9C"/>
      </colorScale>
    </cfRule>
    <cfRule type="top10" dxfId="1" priority="18" rank="50"/>
    <cfRule type="colorScale" priority="21">
      <colorScale>
        <cfvo type="percent" val="50"/>
        <cfvo type="max"/>
        <color rgb="FFFF7128"/>
        <color rgb="FFFFEF9C"/>
      </colorScale>
    </cfRule>
    <cfRule type="colorScale" priority="19">
      <colorScale>
        <cfvo type="percent" val="0"/>
        <cfvo type="percentile" val="50"/>
        <cfvo type="max"/>
        <color rgb="FFF8696B"/>
        <color rgb="FFFFEB84"/>
        <color rgb="FF63BE7B"/>
      </colorScale>
    </cfRule>
    <cfRule type="colorScale" priority="12">
      <colorScale>
        <cfvo type="min"/>
        <cfvo type="percentile" val="50"/>
        <cfvo type="max"/>
        <color rgb="FFF8696B"/>
        <color rgb="FFFCFCFF"/>
        <color rgb="FF5A8AC6"/>
      </colorScale>
    </cfRule>
    <cfRule type="colorScale" priority="17">
      <colorScale>
        <cfvo type="min"/>
        <cfvo type="max"/>
        <color rgb="FFFF7128"/>
        <color rgb="FFFFEF9C"/>
      </colorScale>
    </cfRule>
    <cfRule type="dataBar" priority="16">
      <dataBar>
        <cfvo type="percent" val="0.5"/>
        <cfvo type="max"/>
        <color rgb="FF638EC6"/>
      </dataBar>
      <extLst>
        <ext xmlns:x14="http://schemas.microsoft.com/office/spreadsheetml/2009/9/main" uri="{B025F937-C7B1-47D3-B67F-A62EFF666E3E}">
          <x14:id>{0B7C32E8-9C40-4AC3-8FF7-E623BF195109}</x14:id>
        </ext>
      </extLst>
    </cfRule>
    <cfRule type="top10" dxfId="0" priority="15" percent="1" rank="50"/>
    <cfRule type="colorScale" priority="14">
      <colorScale>
        <cfvo type="min"/>
        <cfvo type="percentile" val="50"/>
        <cfvo type="max"/>
        <color rgb="FFF8696B"/>
        <color rgb="FFFFEB84"/>
        <color rgb="FF63BE7B"/>
      </colorScale>
    </cfRule>
    <cfRule type="iconSet" priority="11">
      <iconSet iconSet="3Arrows">
        <cfvo type="percent" val="0"/>
        <cfvo type="percent" val="33"/>
        <cfvo type="percent" val="67"/>
      </iconSet>
    </cfRule>
    <cfRule type="iconSet" priority="10">
      <iconSet iconSet="4Rating">
        <cfvo type="percent" val="0"/>
        <cfvo type="percent" val="25"/>
        <cfvo type="percent" val="50"/>
        <cfvo type="percent" val="75"/>
      </iconSet>
    </cfRule>
  </conditionalFormatting>
  <dataValidations count="7">
    <dataValidation type="list" allowBlank="1" showInputMessage="1" showErrorMessage="1" sqref="F14" xr:uid="{1C67AD4A-C08F-40DB-9407-F66DD5C31B6C}">
      <formula1>$AX$17:$AX$24</formula1>
    </dataValidation>
    <dataValidation type="list" allowBlank="1" showInputMessage="1" showErrorMessage="1" sqref="E14" xr:uid="{6188345B-B3D8-46B2-B282-BB6825AE84F8}">
      <formula1>$AW$17:$AW$23</formula1>
    </dataValidation>
    <dataValidation type="list" allowBlank="1" showInputMessage="1" showErrorMessage="1" sqref="D14" xr:uid="{608B6846-F97F-40F9-9749-3C85678D09A9}">
      <formula1>$AV$17:$AV$18</formula1>
    </dataValidation>
    <dataValidation type="list" allowBlank="1" showInputMessage="1" showErrorMessage="1" sqref="C14" xr:uid="{42350ACB-78B1-44E0-8B4A-744F93CC6F92}">
      <formula1>$AU$17:$AU$18</formula1>
    </dataValidation>
    <dataValidation type="list" allowBlank="1" showInputMessage="1" showErrorMessage="1" sqref="C13:D13" xr:uid="{D460B395-1F5F-4C1F-B2DB-6D941646B929}">
      <formula1>#REF!</formula1>
    </dataValidation>
    <dataValidation type="list" allowBlank="1" showInputMessage="1" showErrorMessage="1" sqref="E13" xr:uid="{9CE6BD0D-C479-4B08-8B31-9D74C6142879}">
      <formula1>$AW$15:$AW$15</formula1>
    </dataValidation>
    <dataValidation type="list" allowBlank="1" showInputMessage="1" showErrorMessage="1" sqref="F13" xr:uid="{55DF5E05-0D4E-41FA-B727-960AE4903BE7}">
      <formula1>$AX$15:$AX$15</formula1>
    </dataValidation>
  </dataValidations>
  <printOptions horizontalCentered="1" verticalCentered="1"/>
  <pageMargins left="1.1023622047244095" right="0.51181102362204722" top="0.94488188976377963" bottom="0.74803149606299213" header="0.31496062992125984" footer="0.31496062992125984"/>
  <pageSetup paperSize="5" scale="20" fitToHeight="0" orientation="landscape" horizontalDpi="4294967294" r:id="rId1"/>
  <drawing r:id="rId2"/>
  <extLst>
    <ext xmlns:x14="http://schemas.microsoft.com/office/spreadsheetml/2009/9/main" uri="{78C0D931-6437-407d-A8EE-F0AAD7539E65}">
      <x14:conditionalFormattings>
        <x14:conditionalFormatting xmlns:xm="http://schemas.microsoft.com/office/excel/2006/main">
          <x14:cfRule type="dataBar" id="{9984220C-C2C4-40A5-A189-882BC07022B3}">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F30ACB08-81DB-41B0-A850-91FDF9C5775B}">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7353000D-8868-427A-80C2-6979A24C0070}">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2F75E10F-56BE-4CE3-8A70-4409A48F85C5}">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233C4315-272C-4A50-ABBB-F4DE6E880784}">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679B0162-62D6-4CBA-9ED9-E7DA3C664213}">
            <x14:dataBar minLength="0" maxLength="100" gradient="0">
              <x14:cfvo type="percent">
                <xm:f>0.5</xm:f>
              </x14:cfvo>
              <x14:cfvo type="max"/>
              <x14:negativeFillColor rgb="FFFF0000"/>
              <x14:axisColor rgb="FF000000"/>
            </x14:dataBar>
          </x14:cfRule>
          <xm:sqref>J11</xm:sqref>
        </x14:conditionalFormatting>
        <x14:conditionalFormatting xmlns:xm="http://schemas.microsoft.com/office/excel/2006/main">
          <x14:cfRule type="dataBar" id="{347E06B9-1F58-49E9-950E-8FC9DD611CB3}">
            <x14:dataBar axisPosition="none">
              <x14:cfvo type="percent">
                <xm:f>0.5</xm:f>
              </x14:cfvo>
              <x14:cfvo type="max"/>
              <x14:negativeFillColor rgb="FF638EC6"/>
            </x14:dataBar>
          </x14:cfRule>
          <xm:sqref>J12</xm:sqref>
        </x14:conditionalFormatting>
        <x14:conditionalFormatting xmlns:xm="http://schemas.microsoft.com/office/excel/2006/main">
          <x14:cfRule type="dataBar" id="{87B2F08C-9A7B-4431-8451-49B039242D70}">
            <x14:dataBar minLength="0" maxLength="100" gradient="0">
              <x14:cfvo type="percent">
                <xm:f>0.5</xm:f>
              </x14:cfvo>
              <x14:cfvo type="max"/>
              <x14:negativeFillColor rgb="FFFF0000"/>
              <x14:axisColor rgb="FF000000"/>
            </x14:dataBar>
          </x14:cfRule>
          <xm:sqref>J13</xm:sqref>
        </x14:conditionalFormatting>
        <x14:conditionalFormatting xmlns:xm="http://schemas.microsoft.com/office/excel/2006/main">
          <x14:cfRule type="dataBar" id="{F9BF0755-9CEC-4B5B-8867-97A8A9C190D7}">
            <x14:dataBar axisPosition="none">
              <x14:cfvo type="percent">
                <xm:f>0.5</xm:f>
              </x14:cfvo>
              <x14:cfvo type="max"/>
              <x14:negativeFillColor rgb="FF638EC6"/>
            </x14:dataBar>
          </x14:cfRule>
          <xm:sqref>J14</xm:sqref>
        </x14:conditionalFormatting>
        <x14:conditionalFormatting xmlns:xm="http://schemas.microsoft.com/office/excel/2006/main">
          <x14:cfRule type="dataBar" id="{4CB9528B-B4BA-2D48-89A8-C0E4E490C01F}">
            <x14:dataBar axisPosition="none">
              <x14:cfvo type="percent">
                <xm:f>0.5</xm:f>
              </x14:cfvo>
              <x14:cfvo type="max"/>
              <x14:negativeFillColor rgb="FF638EC6"/>
            </x14:dataBar>
          </x14:cfRule>
          <xm:sqref>J15:J22</xm:sqref>
        </x14:conditionalFormatting>
        <x14:conditionalFormatting xmlns:xm="http://schemas.microsoft.com/office/excel/2006/main">
          <x14:cfRule type="dataBar" id="{A3D7164E-AB5B-4D87-AF14-EEA91F3254EA}">
            <x14:dataBar minLength="0" maxLength="100" negativeBarColorSameAsPositive="1" axisPosition="none">
              <x14:cfvo type="percent">
                <xm:f>0.5</xm:f>
              </x14:cfvo>
              <x14:cfvo type="max"/>
            </x14:dataBar>
          </x14:cfRule>
          <xm:sqref>J23</xm:sqref>
        </x14:conditionalFormatting>
        <x14:conditionalFormatting xmlns:xm="http://schemas.microsoft.com/office/excel/2006/main">
          <x14:cfRule type="dataBar" id="{C3C1891B-9D52-40A2-A5B9-143CAFEB765D}">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0C697858-BDA0-476D-B4A6-423CD8E45234}">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7FCCBB66-C587-44EC-9C72-C24962C12C82}">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3B0387F0-954F-42A1-BB0C-52D4E604EB4F}">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BC55B727-793D-4DEE-8E79-EADB55081FDF}">
            <x14:dataBar minLength="0" maxLength="100" gradient="0">
              <x14:cfvo type="percent">
                <xm:f>0.5</xm:f>
              </x14:cfvo>
              <x14:cfvo type="max"/>
              <x14:negativeFillColor rgb="FFFF0000"/>
              <x14:axisColor rgb="FF000000"/>
            </x14:dataBar>
          </x14:cfRule>
          <xm:sqref>L10</xm:sqref>
        </x14:conditionalFormatting>
        <x14:conditionalFormatting xmlns:xm="http://schemas.microsoft.com/office/excel/2006/main">
          <x14:cfRule type="dataBar" id="{6BC0412C-4F68-43FB-9A84-4B99024CBB1A}">
            <x14:dataBar minLength="0" maxLength="100" gradient="0">
              <x14:cfvo type="percent">
                <xm:f>0.5</xm:f>
              </x14:cfvo>
              <x14:cfvo type="max"/>
              <x14:negativeFillColor rgb="FFFF0000"/>
              <x14:axisColor rgb="FF000000"/>
            </x14:dataBar>
          </x14:cfRule>
          <xm:sqref>L11</xm:sqref>
        </x14:conditionalFormatting>
        <x14:conditionalFormatting xmlns:xm="http://schemas.microsoft.com/office/excel/2006/main">
          <x14:cfRule type="dataBar" id="{A500B9C8-D36A-4E54-9481-A5BF01F1E717}">
            <x14:dataBar axisPosition="none">
              <x14:cfvo type="percent">
                <xm:f>0.5</xm:f>
              </x14:cfvo>
              <x14:cfvo type="max"/>
              <x14:negativeFillColor rgb="FF638EC6"/>
            </x14:dataBar>
          </x14:cfRule>
          <xm:sqref>L12</xm:sqref>
        </x14:conditionalFormatting>
        <x14:conditionalFormatting xmlns:xm="http://schemas.microsoft.com/office/excel/2006/main">
          <x14:cfRule type="dataBar" id="{5B8A102F-D164-44C1-AFA9-F8CC26303CAF}">
            <x14:dataBar minLength="0" maxLength="100" gradient="0">
              <x14:cfvo type="percent">
                <xm:f>0.5</xm:f>
              </x14:cfvo>
              <x14:cfvo type="max"/>
              <x14:negativeFillColor rgb="FFFF0000"/>
              <x14:axisColor rgb="FF000000"/>
            </x14:dataBar>
          </x14:cfRule>
          <xm:sqref>L13</xm:sqref>
        </x14:conditionalFormatting>
        <x14:conditionalFormatting xmlns:xm="http://schemas.microsoft.com/office/excel/2006/main">
          <x14:cfRule type="dataBar" id="{DE779F09-EA85-4F02-BB74-D4C2561FF3A7}">
            <x14:dataBar axisPosition="none">
              <x14:cfvo type="percent">
                <xm:f>0.5</xm:f>
              </x14:cfvo>
              <x14:cfvo type="max"/>
              <x14:negativeFillColor rgb="FF638EC6"/>
            </x14:dataBar>
          </x14:cfRule>
          <xm:sqref>L14</xm:sqref>
        </x14:conditionalFormatting>
        <x14:conditionalFormatting xmlns:xm="http://schemas.microsoft.com/office/excel/2006/main">
          <x14:cfRule type="dataBar" id="{DE6B2C8D-66AC-6348-B930-0349E49950FB}">
            <x14:dataBar axisPosition="none">
              <x14:cfvo type="percent">
                <xm:f>0.5</xm:f>
              </x14:cfvo>
              <x14:cfvo type="max"/>
              <x14:negativeFillColor rgb="FF638EC6"/>
            </x14:dataBar>
          </x14:cfRule>
          <xm:sqref>L15:L22</xm:sqref>
        </x14:conditionalFormatting>
        <x14:conditionalFormatting xmlns:xm="http://schemas.microsoft.com/office/excel/2006/main">
          <x14:cfRule type="dataBar" id="{72E23246-758B-4D7E-8AFC-0425C19326FE}">
            <x14:dataBar minLength="0" maxLength="100" negativeBarColorSameAsPositive="1" axisPosition="none">
              <x14:cfvo type="percent">
                <xm:f>0.5</xm:f>
              </x14:cfvo>
              <x14:cfvo type="max"/>
            </x14:dataBar>
          </x14:cfRule>
          <xm:sqref>L23</xm:sqref>
        </x14:conditionalFormatting>
        <x14:conditionalFormatting xmlns:xm="http://schemas.microsoft.com/office/excel/2006/main">
          <x14:cfRule type="dataBar" id="{9267B528-2A25-4772-B962-273E7C40EA02}">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C24776F0-DB09-4356-B710-6A9C6E7CB1C0}">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48048CC4-4034-4863-A162-D0B2BACAADF3}">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FEAE9516-B296-4D22-BB75-48F682CD5DC0}">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9333AA1F-EC7E-4ADB-87CE-EFAE7CCF1C7A}">
            <x14:dataBar minLength="0" maxLength="100" gradient="0">
              <x14:cfvo type="percent">
                <xm:f>0.5</xm:f>
              </x14:cfvo>
              <x14:cfvo type="max"/>
              <x14:negativeFillColor rgb="FFFF0000"/>
              <x14:axisColor rgb="FF000000"/>
            </x14:dataBar>
          </x14:cfRule>
          <xm:sqref>N10</xm:sqref>
        </x14:conditionalFormatting>
        <x14:conditionalFormatting xmlns:xm="http://schemas.microsoft.com/office/excel/2006/main">
          <x14:cfRule type="dataBar" id="{91EFE563-FA7F-4117-8D4B-4E7E27DD5F67}">
            <x14:dataBar minLength="0" maxLength="100" gradient="0">
              <x14:cfvo type="percent">
                <xm:f>0.5</xm:f>
              </x14:cfvo>
              <x14:cfvo type="max"/>
              <x14:negativeFillColor rgb="FFFF0000"/>
              <x14:axisColor rgb="FF000000"/>
            </x14:dataBar>
          </x14:cfRule>
          <xm:sqref>N11</xm:sqref>
        </x14:conditionalFormatting>
        <x14:conditionalFormatting xmlns:xm="http://schemas.microsoft.com/office/excel/2006/main">
          <x14:cfRule type="dataBar" id="{4145F475-2B76-4D92-8C7B-8F1D11E0DB3F}">
            <x14:dataBar axisPosition="none">
              <x14:cfvo type="percent">
                <xm:f>0.5</xm:f>
              </x14:cfvo>
              <x14:cfvo type="max"/>
              <x14:negativeFillColor rgb="FF638EC6"/>
            </x14:dataBar>
          </x14:cfRule>
          <xm:sqref>N12</xm:sqref>
        </x14:conditionalFormatting>
        <x14:conditionalFormatting xmlns:xm="http://schemas.microsoft.com/office/excel/2006/main">
          <x14:cfRule type="dataBar" id="{4B8851EA-DBF8-4178-B12B-079B5B308BE9}">
            <x14:dataBar minLength="0" maxLength="100" gradient="0">
              <x14:cfvo type="percent">
                <xm:f>0.5</xm:f>
              </x14:cfvo>
              <x14:cfvo type="max"/>
              <x14:negativeFillColor rgb="FFFF0000"/>
              <x14:axisColor rgb="FF000000"/>
            </x14:dataBar>
          </x14:cfRule>
          <xm:sqref>N13</xm:sqref>
        </x14:conditionalFormatting>
        <x14:conditionalFormatting xmlns:xm="http://schemas.microsoft.com/office/excel/2006/main">
          <x14:cfRule type="dataBar" id="{5FB23CE8-59EF-43DF-BF8D-7F108505837B}">
            <x14:dataBar axisPosition="none">
              <x14:cfvo type="percent">
                <xm:f>0.5</xm:f>
              </x14:cfvo>
              <x14:cfvo type="max"/>
              <x14:negativeFillColor rgb="FF638EC6"/>
            </x14:dataBar>
          </x14:cfRule>
          <xm:sqref>N14</xm:sqref>
        </x14:conditionalFormatting>
        <x14:conditionalFormatting xmlns:xm="http://schemas.microsoft.com/office/excel/2006/main">
          <x14:cfRule type="dataBar" id="{955C0372-6F0F-8346-96B7-46A5A2E694FE}">
            <x14:dataBar axisPosition="none">
              <x14:cfvo type="percent">
                <xm:f>0.5</xm:f>
              </x14:cfvo>
              <x14:cfvo type="max"/>
              <x14:negativeFillColor rgb="FF638EC6"/>
            </x14:dataBar>
          </x14:cfRule>
          <xm:sqref>N15:N22</xm:sqref>
        </x14:conditionalFormatting>
        <x14:conditionalFormatting xmlns:xm="http://schemas.microsoft.com/office/excel/2006/main">
          <x14:cfRule type="dataBar" id="{6B0EE1B8-A55E-4904-BBA4-9A6339885658}">
            <x14:dataBar minLength="0" maxLength="100" negativeBarColorSameAsPositive="1" axisPosition="none">
              <x14:cfvo type="percent">
                <xm:f>0.5</xm:f>
              </x14:cfvo>
              <x14:cfvo type="max"/>
            </x14:dataBar>
          </x14:cfRule>
          <xm:sqref>N23</xm:sqref>
        </x14:conditionalFormatting>
        <x14:conditionalFormatting xmlns:xm="http://schemas.microsoft.com/office/excel/2006/main">
          <x14:cfRule type="dataBar" id="{090D98CB-4F88-4016-970A-82CBD62C4AE5}">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F7EB2F08-AD24-46F9-9BD4-9199A5C55C47}">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3DFA0C10-9E31-4F70-96F2-21B1BDDA9427}">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F518FCDB-A5FC-4845-A136-04036C0050DB}">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BF02E64D-3861-4CEE-A7B2-F53EA7E462F7}">
            <x14:dataBar minLength="0" maxLength="100" gradient="0">
              <x14:cfvo type="percent">
                <xm:f>0.5</xm:f>
              </x14:cfvo>
              <x14:cfvo type="max"/>
              <x14:negativeFillColor rgb="FFFF0000"/>
              <x14:axisColor rgb="FF000000"/>
            </x14:dataBar>
          </x14:cfRule>
          <xm:sqref>S10</xm:sqref>
        </x14:conditionalFormatting>
        <x14:conditionalFormatting xmlns:xm="http://schemas.microsoft.com/office/excel/2006/main">
          <x14:cfRule type="dataBar" id="{CD617A10-4912-4692-B47D-A1DB018C12BD}">
            <x14:dataBar minLength="0" maxLength="100" gradient="0">
              <x14:cfvo type="percent">
                <xm:f>0.5</xm:f>
              </x14:cfvo>
              <x14:cfvo type="max"/>
              <x14:negativeFillColor rgb="FFFF0000"/>
              <x14:axisColor rgb="FF000000"/>
            </x14:dataBar>
          </x14:cfRule>
          <xm:sqref>S11</xm:sqref>
        </x14:conditionalFormatting>
        <x14:conditionalFormatting xmlns:xm="http://schemas.microsoft.com/office/excel/2006/main">
          <x14:cfRule type="dataBar" id="{1A6EF4E6-6CF4-4917-8A71-187252499012}">
            <x14:dataBar axisPosition="none">
              <x14:cfvo type="percent">
                <xm:f>0.5</xm:f>
              </x14:cfvo>
              <x14:cfvo type="max"/>
              <x14:negativeFillColor rgb="FF638EC6"/>
            </x14:dataBar>
          </x14:cfRule>
          <xm:sqref>S12</xm:sqref>
        </x14:conditionalFormatting>
        <x14:conditionalFormatting xmlns:xm="http://schemas.microsoft.com/office/excel/2006/main">
          <x14:cfRule type="dataBar" id="{D04BFFAB-02F0-4826-BBBB-E48ED776492A}">
            <x14:dataBar axisPosition="none">
              <x14:cfvo type="percent">
                <xm:f>0.5</xm:f>
              </x14:cfvo>
              <x14:cfvo type="max"/>
              <x14:negativeFillColor rgb="FF638EC6"/>
            </x14:dataBar>
          </x14:cfRule>
          <xm:sqref>S13</xm:sqref>
        </x14:conditionalFormatting>
        <x14:conditionalFormatting xmlns:xm="http://schemas.microsoft.com/office/excel/2006/main">
          <x14:cfRule type="dataBar" id="{8534A6DD-4FCE-4D91-9B27-811E52AD2E2F}">
            <x14:dataBar minLength="0" maxLength="100" gradient="0">
              <x14:cfvo type="percent">
                <xm:f>0.5</xm:f>
              </x14:cfvo>
              <x14:cfvo type="max"/>
              <x14:negativeFillColor rgb="FFFF0000"/>
              <x14:axisColor rgb="FF000000"/>
            </x14:dataBar>
          </x14:cfRule>
          <xm:sqref>S14</xm:sqref>
        </x14:conditionalFormatting>
        <x14:conditionalFormatting xmlns:xm="http://schemas.microsoft.com/office/excel/2006/main">
          <x14:cfRule type="dataBar" id="{736F86E1-5D51-034D-BE84-DE8FCCE8C4E6}">
            <x14:dataBar minLength="0" maxLength="100" gradient="0">
              <x14:cfvo type="percent">
                <xm:f>0.5</xm:f>
              </x14:cfvo>
              <x14:cfvo type="max"/>
              <x14:negativeFillColor rgb="FFFF0000"/>
              <x14:axisColor rgb="FF000000"/>
            </x14:dataBar>
          </x14:cfRule>
          <xm:sqref>S15:S22</xm:sqref>
        </x14:conditionalFormatting>
        <x14:conditionalFormatting xmlns:xm="http://schemas.microsoft.com/office/excel/2006/main">
          <x14:cfRule type="dataBar" id="{64B5C3EF-E8BA-4D32-BDB2-1DDCDC3E2920}">
            <x14:dataBar minLength="0" maxLength="100" negativeBarColorSameAsPositive="1" axisPosition="none">
              <x14:cfvo type="percent">
                <xm:f>0.5</xm:f>
              </x14:cfvo>
              <x14:cfvo type="max"/>
            </x14:dataBar>
          </x14:cfRule>
          <xm:sqref>S23</xm:sqref>
        </x14:conditionalFormatting>
        <x14:conditionalFormatting xmlns:xm="http://schemas.microsoft.com/office/excel/2006/main">
          <x14:cfRule type="dataBar" id="{BA4E0B8B-CBC4-455F-921E-57460A91CB05}">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7A2D42DA-2213-4734-A7A0-23F3A6EB783A}">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25EBB885-D705-498F-9BB1-1FAFA2BA2241}">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1AE72C55-DFBA-4CAE-9ECB-61715E384008}">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073EB2FB-C2A3-4B6A-8D65-18386F11649E}">
            <x14:dataBar minLength="0" maxLength="100" gradient="0">
              <x14:cfvo type="percent">
                <xm:f>0.5</xm:f>
              </x14:cfvo>
              <x14:cfvo type="max"/>
              <x14:negativeFillColor rgb="FFFF0000"/>
              <x14:axisColor rgb="FF000000"/>
            </x14:dataBar>
          </x14:cfRule>
          <xm:sqref>U10</xm:sqref>
        </x14:conditionalFormatting>
        <x14:conditionalFormatting xmlns:xm="http://schemas.microsoft.com/office/excel/2006/main">
          <x14:cfRule type="dataBar" id="{899DC15C-FD11-48E0-8610-4FDBDDF2CEF6}">
            <x14:dataBar minLength="0" maxLength="100" gradient="0">
              <x14:cfvo type="percent">
                <xm:f>0.5</xm:f>
              </x14:cfvo>
              <x14:cfvo type="max"/>
              <x14:negativeFillColor rgb="FFFF0000"/>
              <x14:axisColor rgb="FF000000"/>
            </x14:dataBar>
          </x14:cfRule>
          <xm:sqref>U11</xm:sqref>
        </x14:conditionalFormatting>
        <x14:conditionalFormatting xmlns:xm="http://schemas.microsoft.com/office/excel/2006/main">
          <x14:cfRule type="dataBar" id="{76AC58AE-6E51-4A70-BECB-65C55FDD7029}">
            <x14:dataBar axisPosition="none">
              <x14:cfvo type="percent">
                <xm:f>0.5</xm:f>
              </x14:cfvo>
              <x14:cfvo type="max"/>
              <x14:negativeFillColor rgb="FF638EC6"/>
            </x14:dataBar>
          </x14:cfRule>
          <xm:sqref>U12</xm:sqref>
        </x14:conditionalFormatting>
        <x14:conditionalFormatting xmlns:xm="http://schemas.microsoft.com/office/excel/2006/main">
          <x14:cfRule type="dataBar" id="{249CFD86-F1CF-4AC8-8396-B1C0A6EB0CD5}">
            <x14:dataBar axisPosition="none">
              <x14:cfvo type="percent">
                <xm:f>0.5</xm:f>
              </x14:cfvo>
              <x14:cfvo type="max"/>
              <x14:negativeFillColor rgb="FF638EC6"/>
            </x14:dataBar>
          </x14:cfRule>
          <xm:sqref>U13</xm:sqref>
        </x14:conditionalFormatting>
        <x14:conditionalFormatting xmlns:xm="http://schemas.microsoft.com/office/excel/2006/main">
          <x14:cfRule type="dataBar" id="{6097DD54-DB99-4F3B-B7D6-3D9D59142A4F}">
            <x14:dataBar minLength="0" maxLength="100" gradient="0">
              <x14:cfvo type="percent">
                <xm:f>0.5</xm:f>
              </x14:cfvo>
              <x14:cfvo type="max"/>
              <x14:negativeFillColor rgb="FFFF0000"/>
              <x14:axisColor rgb="FF000000"/>
            </x14:dataBar>
          </x14:cfRule>
          <xm:sqref>U14</xm:sqref>
        </x14:conditionalFormatting>
        <x14:conditionalFormatting xmlns:xm="http://schemas.microsoft.com/office/excel/2006/main">
          <x14:cfRule type="dataBar" id="{166C4A65-FB7C-6845-BA95-0FD4681C7A79}">
            <x14:dataBar minLength="0" maxLength="100" gradient="0">
              <x14:cfvo type="percent">
                <xm:f>0.5</xm:f>
              </x14:cfvo>
              <x14:cfvo type="max"/>
              <x14:negativeFillColor rgb="FFFF0000"/>
              <x14:axisColor rgb="FF000000"/>
            </x14:dataBar>
          </x14:cfRule>
          <xm:sqref>U15:U22</xm:sqref>
        </x14:conditionalFormatting>
        <x14:conditionalFormatting xmlns:xm="http://schemas.microsoft.com/office/excel/2006/main">
          <x14:cfRule type="dataBar" id="{DB165A9A-90E7-4E2A-BA9E-E2561E5FD40A}">
            <x14:dataBar minLength="0" maxLength="100" negativeBarColorSameAsPositive="1" axisPosition="none">
              <x14:cfvo type="percent">
                <xm:f>0.5</xm:f>
              </x14:cfvo>
              <x14:cfvo type="max"/>
            </x14:dataBar>
          </x14:cfRule>
          <xm:sqref>U23</xm:sqref>
        </x14:conditionalFormatting>
        <x14:conditionalFormatting xmlns:xm="http://schemas.microsoft.com/office/excel/2006/main">
          <x14:cfRule type="dataBar" id="{AC728670-7449-4C7B-B1A6-B33AC9062BBD}">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ABF31C3F-4F5B-479A-BFB9-DD6911BA3BC0}">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5DB28E93-FB4D-4FC5-BC84-ED3A72559B4C}">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D513C9B7-251D-4390-84E7-C729B5AB9E84}">
            <x14:dataBar minLength="0" maxLength="100" gradient="0">
              <x14:cfvo type="percent">
                <xm:f>0.5</xm:f>
              </x14:cfvo>
              <x14:cfvo type="max"/>
              <x14:negativeFillColor rgb="FFFF0000"/>
              <x14:axisColor rgb="FF000000"/>
            </x14:dataBar>
          </x14:cfRule>
          <xm:sqref>W9</xm:sqref>
        </x14:conditionalFormatting>
        <x14:conditionalFormatting xmlns:xm="http://schemas.microsoft.com/office/excel/2006/main">
          <x14:cfRule type="dataBar" id="{613BC6F1-5262-4B78-A71B-03F7B0DD1F78}">
            <x14:dataBar minLength="0" maxLength="100" gradient="0">
              <x14:cfvo type="percent">
                <xm:f>0.5</xm:f>
              </x14:cfvo>
              <x14:cfvo type="max"/>
              <x14:negativeFillColor rgb="FFFF0000"/>
              <x14:axisColor rgb="FF000000"/>
            </x14:dataBar>
          </x14:cfRule>
          <xm:sqref>W10</xm:sqref>
        </x14:conditionalFormatting>
        <x14:conditionalFormatting xmlns:xm="http://schemas.microsoft.com/office/excel/2006/main">
          <x14:cfRule type="dataBar" id="{056CA264-C15B-405D-8A4B-6D46B42B21BB}">
            <x14:dataBar minLength="0" maxLength="100" gradient="0">
              <x14:cfvo type="percent">
                <xm:f>0.5</xm:f>
              </x14:cfvo>
              <x14:cfvo type="max"/>
              <x14:negativeFillColor rgb="FFFF0000"/>
              <x14:axisColor rgb="FF000000"/>
            </x14:dataBar>
          </x14:cfRule>
          <xm:sqref>W11</xm:sqref>
        </x14:conditionalFormatting>
        <x14:conditionalFormatting xmlns:xm="http://schemas.microsoft.com/office/excel/2006/main">
          <x14:cfRule type="dataBar" id="{775F5B27-FDD1-4BD1-825B-214B308A6B09}">
            <x14:dataBar axisPosition="none">
              <x14:cfvo type="percent">
                <xm:f>0.5</xm:f>
              </x14:cfvo>
              <x14:cfvo type="max"/>
              <x14:negativeFillColor rgb="FF638EC6"/>
            </x14:dataBar>
          </x14:cfRule>
          <xm:sqref>W12</xm:sqref>
        </x14:conditionalFormatting>
        <x14:conditionalFormatting xmlns:xm="http://schemas.microsoft.com/office/excel/2006/main">
          <x14:cfRule type="dataBar" id="{5867227E-6138-4FF0-B035-22C455705B36}">
            <x14:dataBar axisPosition="none">
              <x14:cfvo type="percent">
                <xm:f>0.5</xm:f>
              </x14:cfvo>
              <x14:cfvo type="max"/>
              <x14:negativeFillColor rgb="FF638EC6"/>
            </x14:dataBar>
          </x14:cfRule>
          <xm:sqref>W13</xm:sqref>
        </x14:conditionalFormatting>
        <x14:conditionalFormatting xmlns:xm="http://schemas.microsoft.com/office/excel/2006/main">
          <x14:cfRule type="dataBar" id="{86EF35A8-346F-4291-9246-D147DCFDDB5F}">
            <x14:dataBar minLength="0" maxLength="100" gradient="0">
              <x14:cfvo type="percent">
                <xm:f>0.5</xm:f>
              </x14:cfvo>
              <x14:cfvo type="max"/>
              <x14:negativeFillColor rgb="FFFF0000"/>
              <x14:axisColor rgb="FF000000"/>
            </x14:dataBar>
          </x14:cfRule>
          <xm:sqref>W14</xm:sqref>
        </x14:conditionalFormatting>
        <x14:conditionalFormatting xmlns:xm="http://schemas.microsoft.com/office/excel/2006/main">
          <x14:cfRule type="dataBar" id="{210AEF1A-4850-8A46-B0F3-2F4DCEA7FC95}">
            <x14:dataBar minLength="0" maxLength="100" gradient="0">
              <x14:cfvo type="percent">
                <xm:f>0.5</xm:f>
              </x14:cfvo>
              <x14:cfvo type="max"/>
              <x14:negativeFillColor rgb="FFFF0000"/>
              <x14:axisColor rgb="FF000000"/>
            </x14:dataBar>
          </x14:cfRule>
          <xm:sqref>W15:W22</xm:sqref>
        </x14:conditionalFormatting>
        <x14:conditionalFormatting xmlns:xm="http://schemas.microsoft.com/office/excel/2006/main">
          <x14:cfRule type="dataBar" id="{0B7C32E8-9C40-4AC3-8FF7-E623BF195109}">
            <x14:dataBar minLength="0" maxLength="100" negativeBarColorSameAsPositive="1" axisPosition="none">
              <x14:cfvo type="percent">
                <xm:f>0.5</xm:f>
              </x14:cfvo>
              <x14:cfvo type="max"/>
            </x14:dataBar>
          </x14:cfRule>
          <xm:sqref>W23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topLeftCell="A11" zoomScale="90" zoomScaleNormal="90" workbookViewId="0">
      <selection activeCell="N19" sqref="N19:U23"/>
    </sheetView>
  </sheetViews>
  <sheetFormatPr baseColWidth="10" defaultColWidth="0" defaultRowHeight="11.25" zeroHeight="1" x14ac:dyDescent="0.2"/>
  <cols>
    <col min="1" max="1" width="1.5703125" style="11" customWidth="1"/>
    <col min="2" max="2" width="13.42578125" style="11" customWidth="1"/>
    <col min="3" max="3" width="20.5703125" style="11" customWidth="1"/>
    <col min="4" max="4" width="11.42578125" style="11" customWidth="1"/>
    <col min="5" max="5" width="6.5703125" style="11" customWidth="1"/>
    <col min="6" max="6" width="25.42578125" style="11" customWidth="1"/>
    <col min="7" max="9" width="21.140625" style="11" customWidth="1"/>
    <col min="10" max="11" width="21.42578125" style="11" customWidth="1"/>
    <col min="12" max="12" width="11.42578125" style="11" customWidth="1"/>
    <col min="13" max="13" width="10.5703125" style="11" customWidth="1"/>
    <col min="14" max="14" width="13.42578125" style="11" customWidth="1"/>
    <col min="15" max="15" width="23" style="11" customWidth="1"/>
    <col min="16" max="16" width="24" style="11" customWidth="1"/>
    <col min="17" max="17" width="17" style="11" customWidth="1"/>
    <col min="18" max="18" width="24" style="11" customWidth="1"/>
    <col min="19" max="19" width="23.42578125" style="11" customWidth="1"/>
    <col min="20" max="21" width="11.42578125" style="11" customWidth="1"/>
    <col min="22" max="22" width="19" style="11" customWidth="1"/>
    <col min="23" max="23" width="28" style="11" customWidth="1"/>
    <col min="24" max="16384" width="11.42578125" style="11" hidden="1"/>
  </cols>
  <sheetData>
    <row r="1" spans="1:25" ht="15" x14ac:dyDescent="0.25">
      <c r="A1" s="10" t="s">
        <v>100</v>
      </c>
    </row>
    <row r="2" spans="1:25" s="12" customFormat="1" x14ac:dyDescent="0.2"/>
    <row r="3" spans="1:25" s="12" customFormat="1" x14ac:dyDescent="0.2">
      <c r="B3" s="13" t="s">
        <v>101</v>
      </c>
      <c r="C3" s="141" t="s">
        <v>102</v>
      </c>
      <c r="D3" s="141"/>
      <c r="F3" s="13" t="s">
        <v>103</v>
      </c>
      <c r="G3" s="14" t="s">
        <v>104</v>
      </c>
      <c r="H3" s="14" t="s">
        <v>105</v>
      </c>
      <c r="I3" s="141" t="s">
        <v>106</v>
      </c>
      <c r="J3" s="141"/>
      <c r="K3" s="141"/>
      <c r="L3" s="141"/>
      <c r="N3" s="13" t="s">
        <v>107</v>
      </c>
      <c r="O3" s="141" t="s">
        <v>102</v>
      </c>
      <c r="P3" s="141"/>
      <c r="Q3" s="141"/>
    </row>
    <row r="4" spans="1:25" s="12" customFormat="1" ht="53.45" customHeight="1" x14ac:dyDescent="0.2">
      <c r="B4" s="15" t="s">
        <v>34</v>
      </c>
      <c r="C4" s="127" t="s">
        <v>108</v>
      </c>
      <c r="D4" s="128"/>
      <c r="F4" s="134" t="s">
        <v>109</v>
      </c>
      <c r="G4" s="134" t="s">
        <v>110</v>
      </c>
      <c r="H4" s="136" t="s">
        <v>111</v>
      </c>
      <c r="I4" s="144" t="s">
        <v>112</v>
      </c>
      <c r="J4" s="145"/>
      <c r="K4" s="145"/>
      <c r="L4" s="146"/>
      <c r="N4" s="16" t="s">
        <v>113</v>
      </c>
      <c r="O4" s="127" t="s">
        <v>114</v>
      </c>
      <c r="P4" s="128"/>
      <c r="Q4" s="128"/>
    </row>
    <row r="5" spans="1:25" s="12" customFormat="1" ht="53.45" customHeight="1" x14ac:dyDescent="0.2">
      <c r="B5" s="15" t="s">
        <v>54</v>
      </c>
      <c r="C5" s="127" t="s">
        <v>115</v>
      </c>
      <c r="D5" s="127"/>
      <c r="F5" s="142"/>
      <c r="G5" s="142"/>
      <c r="H5" s="143"/>
      <c r="I5" s="147"/>
      <c r="J5" s="148"/>
      <c r="K5" s="148"/>
      <c r="L5" s="149"/>
      <c r="N5" s="16" t="s">
        <v>116</v>
      </c>
      <c r="O5" s="127" t="s">
        <v>117</v>
      </c>
      <c r="P5" s="128"/>
      <c r="Q5" s="128"/>
    </row>
    <row r="6" spans="1:25" s="12" customFormat="1" ht="60" customHeight="1" x14ac:dyDescent="0.2">
      <c r="F6" s="135"/>
      <c r="G6" s="135"/>
      <c r="H6" s="137"/>
      <c r="I6" s="150"/>
      <c r="J6" s="151"/>
      <c r="K6" s="151"/>
      <c r="L6" s="152"/>
      <c r="N6" s="16" t="s">
        <v>118</v>
      </c>
      <c r="O6" s="127" t="s">
        <v>119</v>
      </c>
      <c r="P6" s="128"/>
      <c r="Q6" s="128"/>
    </row>
    <row r="7" spans="1:25" s="12" customFormat="1" ht="79.5" customHeight="1" x14ac:dyDescent="0.2">
      <c r="B7" s="13" t="s">
        <v>120</v>
      </c>
      <c r="C7" s="141" t="s">
        <v>102</v>
      </c>
      <c r="D7" s="141"/>
      <c r="F7" s="17" t="s">
        <v>121</v>
      </c>
      <c r="G7" s="18" t="s">
        <v>111</v>
      </c>
      <c r="H7" s="18" t="s">
        <v>122</v>
      </c>
      <c r="I7" s="126" t="s">
        <v>123</v>
      </c>
      <c r="J7" s="126"/>
      <c r="K7" s="126"/>
      <c r="L7" s="126"/>
      <c r="N7" s="19" t="s">
        <v>124</v>
      </c>
      <c r="O7" s="127" t="s">
        <v>125</v>
      </c>
      <c r="P7" s="128"/>
      <c r="Q7" s="128"/>
    </row>
    <row r="8" spans="1:25" s="12" customFormat="1" ht="33.75" x14ac:dyDescent="0.2">
      <c r="B8" s="20" t="s">
        <v>35</v>
      </c>
      <c r="C8" s="139" t="s">
        <v>126</v>
      </c>
      <c r="D8" s="140"/>
      <c r="F8" s="17" t="s">
        <v>127</v>
      </c>
      <c r="G8" s="18" t="s">
        <v>128</v>
      </c>
      <c r="H8" s="17" t="s">
        <v>129</v>
      </c>
      <c r="I8" s="126" t="s">
        <v>130</v>
      </c>
      <c r="J8" s="126"/>
      <c r="K8" s="126"/>
      <c r="L8" s="126"/>
      <c r="N8" s="19" t="s">
        <v>131</v>
      </c>
      <c r="O8" s="127" t="s">
        <v>132</v>
      </c>
      <c r="P8" s="128"/>
      <c r="Q8" s="128"/>
    </row>
    <row r="9" spans="1:25" s="12" customFormat="1" ht="52.35" customHeight="1" x14ac:dyDescent="0.2">
      <c r="B9" s="20" t="s">
        <v>55</v>
      </c>
      <c r="C9" s="132" t="s">
        <v>133</v>
      </c>
      <c r="D9" s="133"/>
      <c r="F9" s="134" t="s">
        <v>70</v>
      </c>
      <c r="G9" s="134" t="s">
        <v>129</v>
      </c>
      <c r="H9" s="136" t="s">
        <v>134</v>
      </c>
      <c r="I9" s="127" t="s">
        <v>135</v>
      </c>
      <c r="J9" s="127"/>
      <c r="K9" s="127"/>
      <c r="L9" s="127"/>
      <c r="N9" s="19" t="s">
        <v>136</v>
      </c>
      <c r="O9" s="127" t="s">
        <v>137</v>
      </c>
      <c r="P9" s="128"/>
      <c r="Q9" s="128"/>
    </row>
    <row r="10" spans="1:25" s="12" customFormat="1" ht="23.1" customHeight="1" x14ac:dyDescent="0.2">
      <c r="F10" s="135"/>
      <c r="G10" s="135"/>
      <c r="H10" s="137"/>
      <c r="I10" s="127"/>
      <c r="J10" s="127"/>
      <c r="K10" s="127"/>
      <c r="L10" s="127"/>
      <c r="N10" s="126" t="s">
        <v>138</v>
      </c>
      <c r="O10" s="127" t="s">
        <v>139</v>
      </c>
      <c r="P10" s="127"/>
      <c r="Q10" s="127"/>
    </row>
    <row r="11" spans="1:25" s="12" customFormat="1" ht="39" customHeight="1" x14ac:dyDescent="0.2">
      <c r="N11" s="126"/>
      <c r="O11" s="127"/>
      <c r="P11" s="127"/>
      <c r="Q11" s="127"/>
    </row>
    <row r="12" spans="1:25" s="12" customFormat="1" ht="53.1" customHeight="1" x14ac:dyDescent="0.2">
      <c r="H12" s="21"/>
      <c r="I12" s="21"/>
      <c r="N12" s="19" t="s">
        <v>140</v>
      </c>
      <c r="O12" s="127" t="s">
        <v>141</v>
      </c>
      <c r="P12" s="127"/>
      <c r="Q12" s="127"/>
    </row>
    <row r="13" spans="1:25" s="12" customFormat="1" x14ac:dyDescent="0.2">
      <c r="F13" s="21"/>
      <c r="G13" s="21"/>
      <c r="H13" s="21"/>
      <c r="I13" s="21"/>
    </row>
    <row r="14" spans="1:25" s="12" customFormat="1" x14ac:dyDescent="0.2">
      <c r="C14" s="138" t="s">
        <v>142</v>
      </c>
      <c r="D14" s="138"/>
      <c r="F14" s="125" t="s">
        <v>143</v>
      </c>
      <c r="G14" s="125"/>
      <c r="H14" s="125"/>
      <c r="I14" s="125"/>
      <c r="J14" s="125"/>
      <c r="K14" s="125"/>
      <c r="L14" s="125"/>
      <c r="O14" s="129" t="s">
        <v>144</v>
      </c>
      <c r="P14" s="130"/>
      <c r="Q14" s="130"/>
      <c r="R14" s="130"/>
      <c r="S14" s="130"/>
      <c r="T14" s="130"/>
      <c r="U14" s="131"/>
      <c r="X14" s="121" t="s">
        <v>145</v>
      </c>
      <c r="Y14" s="122"/>
    </row>
    <row r="15" spans="1:25" s="12" customFormat="1" ht="63" customHeight="1" x14ac:dyDescent="0.2">
      <c r="C15" s="22" t="s">
        <v>146</v>
      </c>
      <c r="D15" s="22" t="s">
        <v>147</v>
      </c>
      <c r="F15" s="129" t="s">
        <v>144</v>
      </c>
      <c r="G15" s="130"/>
      <c r="H15" s="130"/>
      <c r="I15" s="130"/>
      <c r="J15" s="130"/>
      <c r="K15" s="130"/>
      <c r="L15" s="131"/>
      <c r="N15" s="23"/>
      <c r="O15" s="124" t="s">
        <v>148</v>
      </c>
      <c r="P15" s="124"/>
      <c r="Q15" s="18" t="s">
        <v>149</v>
      </c>
      <c r="R15" s="18" t="s">
        <v>150</v>
      </c>
      <c r="S15" s="18" t="s">
        <v>151</v>
      </c>
      <c r="T15" s="18" t="s">
        <v>152</v>
      </c>
      <c r="U15" s="18" t="s">
        <v>153</v>
      </c>
      <c r="X15" s="24" t="s">
        <v>154</v>
      </c>
      <c r="Y15" s="22" t="s">
        <v>146</v>
      </c>
    </row>
    <row r="16" spans="1:25" s="12" customFormat="1" ht="51.75" customHeight="1" x14ac:dyDescent="0.2">
      <c r="B16" s="123" t="s">
        <v>155</v>
      </c>
      <c r="C16" s="25" t="s">
        <v>156</v>
      </c>
      <c r="D16" s="17">
        <v>1</v>
      </c>
      <c r="E16" s="21"/>
      <c r="F16" s="124" t="s">
        <v>148</v>
      </c>
      <c r="G16" s="124"/>
      <c r="H16" s="18" t="s">
        <v>149</v>
      </c>
      <c r="I16" s="18" t="s">
        <v>150</v>
      </c>
      <c r="J16" s="18" t="s">
        <v>151</v>
      </c>
      <c r="K16" s="18" t="s">
        <v>152</v>
      </c>
      <c r="L16" s="18" t="s">
        <v>153</v>
      </c>
      <c r="O16" s="124" t="s">
        <v>157</v>
      </c>
      <c r="P16" s="124"/>
      <c r="Q16" s="18" t="s">
        <v>158</v>
      </c>
      <c r="R16" s="18" t="s">
        <v>159</v>
      </c>
      <c r="S16" s="18" t="s">
        <v>160</v>
      </c>
      <c r="T16" s="18" t="s">
        <v>161</v>
      </c>
      <c r="U16" s="18" t="s">
        <v>162</v>
      </c>
      <c r="X16" s="26" t="s">
        <v>163</v>
      </c>
      <c r="Y16" s="18" t="s">
        <v>164</v>
      </c>
    </row>
    <row r="17" spans="2:25" s="12" customFormat="1" ht="67.5" x14ac:dyDescent="0.2">
      <c r="B17" s="123"/>
      <c r="C17" s="25" t="s">
        <v>165</v>
      </c>
      <c r="D17" s="17">
        <v>2</v>
      </c>
      <c r="E17" s="21"/>
      <c r="F17" s="124" t="s">
        <v>157</v>
      </c>
      <c r="G17" s="124"/>
      <c r="H17" s="18" t="s">
        <v>158</v>
      </c>
      <c r="I17" s="18" t="s">
        <v>159</v>
      </c>
      <c r="J17" s="18" t="s">
        <v>160</v>
      </c>
      <c r="K17" s="18" t="s">
        <v>161</v>
      </c>
      <c r="L17" s="18" t="s">
        <v>162</v>
      </c>
      <c r="O17" s="125" t="s">
        <v>146</v>
      </c>
      <c r="P17" s="125" t="s">
        <v>166</v>
      </c>
      <c r="Q17" s="22" t="s">
        <v>167</v>
      </c>
      <c r="R17" s="22" t="s">
        <v>168</v>
      </c>
      <c r="S17" s="22" t="s">
        <v>169</v>
      </c>
      <c r="T17" s="22" t="s">
        <v>170</v>
      </c>
      <c r="U17" s="22" t="s">
        <v>171</v>
      </c>
      <c r="X17" s="27" t="s">
        <v>172</v>
      </c>
      <c r="Y17" s="18" t="s">
        <v>173</v>
      </c>
    </row>
    <row r="18" spans="2:25" s="12" customFormat="1" ht="22.5" x14ac:dyDescent="0.2">
      <c r="B18" s="123"/>
      <c r="C18" s="25" t="s">
        <v>174</v>
      </c>
      <c r="D18" s="17">
        <v>3</v>
      </c>
      <c r="E18" s="21"/>
      <c r="F18" s="125" t="s">
        <v>146</v>
      </c>
      <c r="G18" s="125" t="s">
        <v>166</v>
      </c>
      <c r="H18" s="22" t="s">
        <v>167</v>
      </c>
      <c r="I18" s="22" t="s">
        <v>168</v>
      </c>
      <c r="J18" s="22" t="s">
        <v>169</v>
      </c>
      <c r="K18" s="22" t="s">
        <v>170</v>
      </c>
      <c r="L18" s="22" t="s">
        <v>171</v>
      </c>
      <c r="O18" s="125"/>
      <c r="P18" s="125"/>
      <c r="Q18" s="17">
        <v>1</v>
      </c>
      <c r="R18" s="17">
        <v>2</v>
      </c>
      <c r="S18" s="17">
        <v>3</v>
      </c>
      <c r="T18" s="17">
        <v>4</v>
      </c>
      <c r="U18" s="17">
        <v>5</v>
      </c>
      <c r="X18" s="28">
        <v>5</v>
      </c>
      <c r="Y18" s="18" t="s">
        <v>175</v>
      </c>
    </row>
    <row r="19" spans="2:25" s="12" customFormat="1" ht="51.75" customHeight="1" x14ac:dyDescent="0.2">
      <c r="B19" s="123"/>
      <c r="C19" s="25" t="s">
        <v>176</v>
      </c>
      <c r="D19" s="17">
        <v>4</v>
      </c>
      <c r="E19" s="21"/>
      <c r="F19" s="125"/>
      <c r="G19" s="125"/>
      <c r="H19" s="17">
        <v>1</v>
      </c>
      <c r="I19" s="17">
        <v>2</v>
      </c>
      <c r="J19" s="17">
        <v>3</v>
      </c>
      <c r="K19" s="17">
        <v>4</v>
      </c>
      <c r="L19" s="17">
        <v>5</v>
      </c>
      <c r="N19" s="123" t="s">
        <v>155</v>
      </c>
      <c r="O19" s="25" t="s">
        <v>156</v>
      </c>
      <c r="P19" s="17">
        <v>1</v>
      </c>
      <c r="Q19" s="29">
        <v>2</v>
      </c>
      <c r="R19" s="29">
        <v>3</v>
      </c>
      <c r="S19" s="29">
        <v>4</v>
      </c>
      <c r="T19" s="28">
        <v>5</v>
      </c>
      <c r="U19" s="27">
        <v>6</v>
      </c>
      <c r="X19" s="29" t="s">
        <v>177</v>
      </c>
      <c r="Y19" s="18" t="s">
        <v>178</v>
      </c>
    </row>
    <row r="20" spans="2:25" s="12" customFormat="1" ht="33.75" x14ac:dyDescent="0.2">
      <c r="B20" s="123"/>
      <c r="C20" s="25" t="s">
        <v>179</v>
      </c>
      <c r="D20" s="17">
        <v>5</v>
      </c>
      <c r="E20" s="21"/>
      <c r="F20" s="21"/>
      <c r="G20" s="21"/>
      <c r="H20" s="21"/>
      <c r="I20" s="21"/>
      <c r="J20" s="21"/>
      <c r="K20" s="21"/>
      <c r="N20" s="123"/>
      <c r="O20" s="25" t="s">
        <v>165</v>
      </c>
      <c r="P20" s="17">
        <v>2</v>
      </c>
      <c r="Q20" s="29">
        <v>3</v>
      </c>
      <c r="R20" s="29">
        <v>4</v>
      </c>
      <c r="S20" s="28">
        <v>5</v>
      </c>
      <c r="T20" s="27">
        <v>6</v>
      </c>
      <c r="U20" s="27">
        <v>7</v>
      </c>
    </row>
    <row r="21" spans="2:25" s="12" customFormat="1" ht="45" x14ac:dyDescent="0.2">
      <c r="F21" s="21"/>
      <c r="G21" s="21"/>
      <c r="H21" s="21"/>
      <c r="I21" s="21"/>
      <c r="J21" s="21"/>
      <c r="K21" s="21"/>
      <c r="N21" s="123"/>
      <c r="O21" s="25" t="s">
        <v>174</v>
      </c>
      <c r="P21" s="17">
        <v>3</v>
      </c>
      <c r="Q21" s="29">
        <v>4</v>
      </c>
      <c r="R21" s="28">
        <v>5</v>
      </c>
      <c r="S21" s="27">
        <v>6</v>
      </c>
      <c r="T21" s="27">
        <v>7</v>
      </c>
      <c r="U21" s="26">
        <v>8</v>
      </c>
      <c r="X21" s="30" t="s">
        <v>180</v>
      </c>
      <c r="Y21" s="30" t="s">
        <v>181</v>
      </c>
    </row>
    <row r="22" spans="2:25" s="12" customFormat="1" ht="22.5" x14ac:dyDescent="0.2">
      <c r="B22" s="12" t="s">
        <v>182</v>
      </c>
      <c r="N22" s="123"/>
      <c r="O22" s="25" t="s">
        <v>176</v>
      </c>
      <c r="P22" s="17">
        <v>4</v>
      </c>
      <c r="Q22" s="28">
        <v>5</v>
      </c>
      <c r="R22" s="27">
        <v>6</v>
      </c>
      <c r="S22" s="27">
        <v>7</v>
      </c>
      <c r="T22" s="26">
        <v>8</v>
      </c>
      <c r="U22" s="26">
        <v>9</v>
      </c>
      <c r="X22" s="12" t="s">
        <v>183</v>
      </c>
      <c r="Y22" s="12" t="s">
        <v>184</v>
      </c>
    </row>
    <row r="23" spans="2:25" s="12" customFormat="1" ht="33.75" x14ac:dyDescent="0.2">
      <c r="N23" s="123"/>
      <c r="O23" s="25" t="s">
        <v>179</v>
      </c>
      <c r="P23" s="17">
        <v>5</v>
      </c>
      <c r="Q23" s="27">
        <v>6</v>
      </c>
      <c r="R23" s="27">
        <v>7</v>
      </c>
      <c r="S23" s="26">
        <v>8</v>
      </c>
      <c r="T23" s="26">
        <v>9</v>
      </c>
      <c r="U23" s="26">
        <v>10</v>
      </c>
      <c r="X23" s="12" t="s">
        <v>90</v>
      </c>
      <c r="Y23" s="12" t="s">
        <v>72</v>
      </c>
    </row>
    <row r="24" spans="2:25" s="12" customFormat="1" x14ac:dyDescent="0.2">
      <c r="X24" s="12" t="s">
        <v>185</v>
      </c>
    </row>
    <row r="26" spans="2:25" hidden="1" x14ac:dyDescent="0.2">
      <c r="C26" s="11" t="s">
        <v>186</v>
      </c>
      <c r="D26" s="11" t="s">
        <v>7</v>
      </c>
      <c r="F26" s="11" t="s">
        <v>12</v>
      </c>
      <c r="G26" s="11" t="s">
        <v>13</v>
      </c>
      <c r="H26" s="11" t="s">
        <v>187</v>
      </c>
    </row>
    <row r="27" spans="2:25" hidden="1" x14ac:dyDescent="0.2">
      <c r="C27" s="11" t="s">
        <v>34</v>
      </c>
      <c r="D27" s="11" t="s">
        <v>35</v>
      </c>
      <c r="F27" s="11" t="s">
        <v>188</v>
      </c>
      <c r="G27" s="11" t="s">
        <v>189</v>
      </c>
      <c r="H27" s="11" t="s">
        <v>184</v>
      </c>
      <c r="P27" s="31"/>
      <c r="Q27" s="31"/>
      <c r="R27" s="31"/>
      <c r="S27" s="31"/>
      <c r="T27" s="31"/>
    </row>
    <row r="28" spans="2:25" hidden="1" x14ac:dyDescent="0.2">
      <c r="C28" s="11" t="s">
        <v>54</v>
      </c>
      <c r="D28" s="11" t="s">
        <v>55</v>
      </c>
      <c r="F28" s="11" t="s">
        <v>190</v>
      </c>
      <c r="G28" s="11" t="s">
        <v>191</v>
      </c>
      <c r="H28" s="11" t="s">
        <v>72</v>
      </c>
      <c r="P28" s="31"/>
      <c r="Q28" s="31"/>
      <c r="R28" s="31"/>
      <c r="S28" s="31"/>
      <c r="T28" s="31"/>
    </row>
    <row r="29" spans="2:25" hidden="1" x14ac:dyDescent="0.2">
      <c r="F29" s="11" t="s">
        <v>192</v>
      </c>
      <c r="G29" s="11" t="s">
        <v>193</v>
      </c>
      <c r="P29" s="31"/>
      <c r="Q29" s="31"/>
      <c r="R29" s="31"/>
      <c r="S29" s="31"/>
      <c r="T29" s="31"/>
    </row>
    <row r="30" spans="2:25" hidden="1" x14ac:dyDescent="0.2">
      <c r="F30" s="11" t="s">
        <v>194</v>
      </c>
      <c r="G30" s="11" t="s">
        <v>195</v>
      </c>
      <c r="P30" s="31"/>
      <c r="Q30" s="31"/>
      <c r="R30" s="31"/>
      <c r="S30" s="31"/>
      <c r="T30" s="31"/>
    </row>
    <row r="31" spans="2:25" hidden="1" x14ac:dyDescent="0.2">
      <c r="F31" s="11" t="s">
        <v>196</v>
      </c>
      <c r="G31" s="11" t="s">
        <v>197</v>
      </c>
      <c r="P31" s="31"/>
      <c r="Q31" s="31"/>
      <c r="R31" s="31"/>
      <c r="S31" s="31"/>
      <c r="T31" s="31"/>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X14:Y14"/>
    <mergeCell ref="B16:B20"/>
    <mergeCell ref="F16:G16"/>
    <mergeCell ref="O16:P16"/>
    <mergeCell ref="F17:G17"/>
    <mergeCell ref="O17:O18"/>
    <mergeCell ref="P17:P18"/>
    <mergeCell ref="F18:F19"/>
    <mergeCell ref="G18:G19"/>
    <mergeCell ref="N19:N23"/>
  </mergeCells>
  <pageMargins left="0.7" right="0.7" top="0.75" bottom="0.75" header="0.3" footer="0.3"/>
  <pageSetup orientation="portrait" r:id="rId1"/>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Matriz riesgos</vt:lpstr>
      <vt:lpstr>TABLAS VALORACIÓN</vt:lpstr>
      <vt:lpstr>ASIGNACIÓN</vt:lpstr>
      <vt:lpstr>CLASE</vt:lpstr>
      <vt:lpstr>FUENTE</vt:lpstr>
      <vt:lpstr>IMPACTO</vt:lpstr>
      <vt:lpstr>PROBABILIDAD</vt:lpstr>
      <vt:lpstr>'Matriz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19474479</dc:creator>
  <cp:keywords/>
  <dc:description/>
  <cp:lastModifiedBy>Ana Carolina Meneses Benavides</cp:lastModifiedBy>
  <cp:revision/>
  <dcterms:created xsi:type="dcterms:W3CDTF">2011-10-26T13:45:21Z</dcterms:created>
  <dcterms:modified xsi:type="dcterms:W3CDTF">2026-09-18T20:09:16Z</dcterms:modified>
  <cp:category/>
  <cp:contentStatus/>
</cp:coreProperties>
</file>