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Usuarios\1014215307.DN0BOG01\Desktop\CONTRATOS DIC 2024 - JUL 2026\ESTUDIOS PREVIOS\MANTENIMIENTO DE EQUIPOS - VIGENCIAS FUTURAS\MOTORES Y MOTOBOMBAS\"/>
    </mc:Choice>
  </mc:AlternateContent>
  <xr:revisionPtr revIDLastSave="0" documentId="8_{F6355D79-2CC3-4EDB-88B3-288B12941433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VXISgG4TzfX3veiCaf0ir2b4mbPqysCQoARUbyEJBbM="/>
    </ext>
  </extLst>
</workbook>
</file>

<file path=xl/calcChain.xml><?xml version="1.0" encoding="utf-8"?>
<calcChain xmlns="http://schemas.openxmlformats.org/spreadsheetml/2006/main">
  <c r="V11" i="1" l="1"/>
  <c r="W11" i="1" s="1"/>
  <c r="U11" i="1"/>
  <c r="S11" i="1"/>
  <c r="M11" i="1"/>
  <c r="N11" i="1" s="1"/>
  <c r="L11" i="1"/>
  <c r="J11" i="1"/>
  <c r="U13" i="1" l="1"/>
  <c r="S13" i="1"/>
  <c r="V13" i="1" s="1"/>
  <c r="W13" i="1" s="1"/>
  <c r="M13" i="1"/>
  <c r="N13" i="1" s="1"/>
  <c r="L13" i="1"/>
  <c r="J13" i="1"/>
  <c r="U12" i="1"/>
  <c r="S12" i="1"/>
  <c r="V12" i="1" s="1"/>
  <c r="W12" i="1" s="1"/>
  <c r="M12" i="1"/>
  <c r="N12" i="1" s="1"/>
  <c r="L12" i="1"/>
  <c r="J12" i="1"/>
  <c r="U10" i="1"/>
  <c r="S10" i="1"/>
  <c r="M10" i="1"/>
  <c r="N10" i="1" s="1"/>
  <c r="L10" i="1"/>
  <c r="J10" i="1"/>
  <c r="U9" i="1"/>
  <c r="S9" i="1"/>
  <c r="M9" i="1"/>
  <c r="N9" i="1" s="1"/>
  <c r="L9" i="1"/>
  <c r="J9" i="1"/>
  <c r="V8" i="1"/>
  <c r="W8" i="1" s="1"/>
  <c r="U8" i="1"/>
  <c r="S8" i="1"/>
  <c r="M8" i="1"/>
  <c r="N8" i="1" s="1"/>
  <c r="L8" i="1"/>
  <c r="J8" i="1"/>
  <c r="V7" i="1"/>
  <c r="W7" i="1" s="1"/>
  <c r="U7" i="1"/>
  <c r="S7" i="1"/>
  <c r="M7" i="1"/>
  <c r="N7" i="1" s="1"/>
  <c r="L7" i="1"/>
  <c r="J7" i="1"/>
  <c r="V6" i="1"/>
  <c r="W6" i="1" s="1"/>
  <c r="U6" i="1"/>
  <c r="S6" i="1"/>
  <c r="L6" i="1"/>
  <c r="J6" i="1"/>
  <c r="V9" i="1" l="1"/>
  <c r="W9" i="1" s="1"/>
  <c r="M6" i="1"/>
  <c r="N6" i="1" s="1"/>
  <c r="V10" i="1"/>
  <c r="W10" i="1" s="1"/>
</calcChain>
</file>

<file path=xl/sharedStrings.xml><?xml version="1.0" encoding="utf-8"?>
<sst xmlns="http://schemas.openxmlformats.org/spreadsheetml/2006/main" count="293" uniqueCount="198">
  <si>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</si>
  <si>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</si>
  <si>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</si>
  <si>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</si>
  <si>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</si>
  <si>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</si>
  <si>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</si>
  <si>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</si>
  <si>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</si>
  <si>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</si>
  <si>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</si>
  <si>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</si>
  <si>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</si>
  <si>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</si>
  <si>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</si>
  <si>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</si>
  <si>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</si>
  <si>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</si>
  <si>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</si>
  <si>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</si>
  <si>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</si>
  <si>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</si>
  <si>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</si>
  <si>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</si>
  <si>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</si>
  <si>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</si>
  <si>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</si>
  <si>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</si>
  <si>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</si>
  <si>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</si>
  <si>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</si>
  <si>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</si>
  <si>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</si>
  <si>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</si>
  <si>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</si>
  <si>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</si>
  <si>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</si>
  <si>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</si>
  <si>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</si>
  <si>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</si>
  <si>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</si>
  <si>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</si>
  <si>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</si>
  <si>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</si>
  <si>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</si>
  <si>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</si>
  <si>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Específico</t>
  </si>
  <si>
    <t>Externo</t>
  </si>
  <si>
    <t>Selección - Contratación - Ejecución</t>
  </si>
  <si>
    <t>Regulatorios</t>
  </si>
  <si>
    <t>Contratista
Entidad</t>
  </si>
  <si>
    <t>Presentación de la oferta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</si>
  <si>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</si>
  <si>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</si>
  <si>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</si>
  <si>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</si>
  <si>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</si>
  <si>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</si>
  <si>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</si>
  <si>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</si>
  <si>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</si>
  <si>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 xml:space="preserve">Contratación   </t>
  </si>
  <si>
    <t xml:space="preserve">Demoras en el cronograma establecido por la Entidad
Atrasos en el inicio de ejecución del contrato. </t>
  </si>
  <si>
    <t>SI</t>
  </si>
  <si>
    <t>Con la etapa precontractual</t>
  </si>
  <si>
    <t>Con el Perfeccionamiento del Contrato.</t>
  </si>
  <si>
    <t>Cumplimiento del cronograma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</si>
  <si>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</si>
  <si>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</si>
  <si>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</si>
  <si>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>Inicio de ejecución del contrato</t>
  </si>
  <si>
    <t>Contratista: Permanente
Entidad: En caso de presentarse la eventualidad</t>
  </si>
  <si>
    <t>Ejecución</t>
  </si>
  <si>
    <t>Ambientales</t>
  </si>
  <si>
    <t>Incumplimiento en los requisitos y normas ambientales nacionales e internacionales
Impactos o daños ambientales
Sanciones administrativas</t>
  </si>
  <si>
    <t>Contratista</t>
  </si>
  <si>
    <t>Interno - externo</t>
  </si>
  <si>
    <t>Sociales / Políticos</t>
  </si>
  <si>
    <t>Huelgas, paros, sabotaje, actos terroristas entre otros, que puedan interrumpir la entrega de los servicios contratados</t>
  </si>
  <si>
    <t>Cuando se requiera</t>
  </si>
  <si>
    <t>Externo - Interno</t>
  </si>
  <si>
    <t xml:space="preserve">Confinamiento total o parcial decretado por el Gobierno Nacional o Local a causa  de cualquier tipo de pandemia que afecte las partes interesadas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</si>
  <si>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</si>
  <si>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</si>
  <si>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</si>
  <si>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</si>
  <si>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</si>
  <si>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</si>
  <si>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</si>
  <si>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</si>
  <si>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</si>
  <si>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</si>
  <si>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</si>
  <si>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</si>
  <si>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</si>
  <si>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</si>
  <si>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</si>
  <si>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</si>
  <si>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</si>
  <si>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</si>
  <si>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</si>
  <si>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</si>
  <si>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</si>
  <si>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</si>
  <si>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</si>
  <si>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</si>
  <si>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</si>
  <si>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</si>
  <si>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</si>
  <si>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</si>
  <si>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</si>
  <si>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</si>
  <si>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</si>
  <si>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</si>
  <si>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</si>
  <si>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</si>
  <si>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</si>
  <si>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</si>
  <si>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</si>
  <si>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</si>
  <si>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</si>
  <si>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</si>
  <si>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</si>
  <si>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</si>
  <si>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</si>
  <si>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</si>
  <si>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</si>
  <si>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</si>
  <si>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</si>
  <si>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</si>
  <si>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</si>
  <si>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</si>
  <si>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</si>
  <si>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</si>
  <si>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</si>
  <si>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</si>
  <si>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</si>
  <si>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</si>
  <si>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</si>
  <si>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</si>
  <si>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</si>
  <si>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</si>
  <si>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</si>
  <si>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</si>
  <si>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</si>
  <si>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</si>
  <si>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</si>
  <si>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</si>
  <si>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</si>
  <si>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</si>
  <si>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</si>
  <si>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</si>
  <si>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</si>
  <si>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</si>
  <si>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</si>
  <si>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</si>
  <si>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</si>
  <si>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</si>
  <si>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</si>
  <si>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</si>
  <si>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</si>
  <si>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</si>
  <si>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</si>
  <si>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</si>
  <si>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</si>
  <si>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</si>
  <si>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</si>
  <si>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</si>
  <si>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</si>
  <si>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</si>
  <si>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</si>
  <si>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</si>
  <si>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</si>
  <si>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</si>
  <si>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</si>
  <si>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</si>
  <si>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</si>
  <si>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</si>
  <si>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</si>
  <si>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</si>
  <si>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</si>
  <si>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Revisar las observaciones frente a las condiciones técnicas y la manifestación de la necesidad con el fin de que las reglas del proceso sean claras para todos los interesados</t>
  </si>
  <si>
    <t>Estar atentos a los cambios normativos y/o económicos que se puedan presentar y que afecten al sector e informar a las partes interesadas cuando se requiera para tomar las medidas a que haya lugar</t>
  </si>
  <si>
    <t>Tanto el contratista como la entidad deben cumplir con las fechas establecidas en el proceso para la etapa de suscripción y perfeccionamiento del contrato.</t>
  </si>
  <si>
    <t>Cambios en las tarifas, tributos, mercados regulados, expedición de nuevas normas, cambios en los permisos entre otros, que afecten la ejecución del contrato.</t>
  </si>
  <si>
    <t>Retraso en la entrega o recibo de los servicios de mantenimiento dentro de las fechas pactadas
Afectación en el suministro de agua potable en las sedes de la entidad y por ende posible afectación  la salud de los servidores.</t>
  </si>
  <si>
    <t>Análisis de la situación por parte del contratista y la entidad cuando se presente la situación y tomar las medidas a que haya lugar.</t>
  </si>
  <si>
    <t xml:space="preserve">No suscripción del contrato o perfeccionamiento y  legalización de las pólizas de cumplimiento del contrato.
</t>
  </si>
  <si>
    <t>Informe de supervisión del contrato con el registro del análisis realizado</t>
  </si>
  <si>
    <t>MATRIZ PARA LA TIPIFICACIÓN, ESTIMACIÓN Y ASIGNACIÓN DE RIESGOS PREVISIBLES PARA 
"PRESTAR EL SERVICIO DE MANTENIMIENTO PREVENTIVO Y CORRECTIVO TÉCNICO ESPECIALIZADO DE LOS SISTEMAS HIDRAHULICOS, EQUIPOS DE BOMBEO Y REDES ASOCIADAS INSTALADAS EN LAS SEDES DEL NIVEL CENTRAL DE LA FISCALÍA GENERAL DE LA NACIÓN, INCLUYENDO EL SUMINISTRO DE INSUMOS Y REPUESTOS NECESARIOS PARA SU ADECUADA EJECUCION".</t>
  </si>
  <si>
    <t xml:space="preserve">Adelantar procesos estrictos de evaluación de su capacidad financiera y organizacional aportada.
En caso de presentarse la iliquidez, informar a las partes interesadas para realizar análisis de la situación y tomar las medidas a que haya lugar </t>
  </si>
  <si>
    <t xml:space="preserve">Inadecuado almacenamiento o disposición de los residuos generados en el desarrollo de la actividad. 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</si>
  <si>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</si>
  <si>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</si>
  <si>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r>
      <t xml:space="preserve">Suspensión del contrato
Afectación de la prestación del servicio de mantenimiento
</t>
    </r>
    <r>
      <rPr>
        <b/>
        <sz val="11"/>
        <color rgb="FFFF0000"/>
        <rFont val="Arial"/>
        <family val="2"/>
      </rPr>
      <t>Que estos cambios normativos impliquen un mayor costo en la adquisición de los bienes.
Que la cantidad esperada de los bienes no se puedan adquirir</t>
    </r>
  </si>
  <si>
    <r>
      <rPr>
        <b/>
        <sz val="11"/>
        <color rgb="FFFF0000"/>
        <rFont val="Arial"/>
        <family val="2"/>
      </rPr>
      <t xml:space="preserve">Afectación del desarrollo del Proceso de contratación
Suspensión o cesión del contrato
</t>
    </r>
    <r>
      <rPr>
        <b/>
        <sz val="11"/>
        <color theme="1"/>
        <rFont val="Arial"/>
        <family val="2"/>
      </rPr>
      <t xml:space="preserve">
Reprocesos y desgaste administrativo. </t>
    </r>
  </si>
  <si>
    <r>
      <rPr>
        <b/>
        <sz val="11"/>
        <color rgb="FFFF0000"/>
        <rFont val="Arial"/>
        <family val="2"/>
      </rPr>
      <t xml:space="preserve">Incumplimiento a los plazos establecidos en el cronograma del contrato
Afectación de la entrega de los bienes contratados
</t>
    </r>
    <r>
      <rPr>
        <b/>
        <sz val="11"/>
        <color theme="1"/>
        <rFont val="Arial"/>
        <family val="2"/>
      </rPr>
      <t xml:space="preserve">
Afectación en el suministro de agua potable en las sedes de la entidad y por ende posible afectación  la salud de los servidores.</t>
    </r>
  </si>
  <si>
    <t xml:space="preserve">Afectación al proceso de selección o en la ejecución contractual o poscontractual.
Sanciones penales 
Afectación de la imagen de la Entidad.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</si>
</sst>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</font>
    <font>
      <b/>
      <sz val="11"/>
      <color rgb="FF00B0F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8DB3E2"/>
        <bgColor rgb="FF8DB3E2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5" borderId="10" xfId="0" applyFont="1" applyFill="1" applyBorder="1" applyAlignment="1">
      <alignment vertical="center"/>
    </xf>
    <xf numFmtId="0" fontId="7" fillId="5" borderId="10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8" borderId="9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8" fillId="0" borderId="0" xfId="0" applyFont="1"/>
    <xf numFmtId="9" fontId="12" fillId="0" borderId="9" xfId="0" applyNumberFormat="1" applyFont="1" applyBorder="1" applyAlignment="1">
      <alignment horizontal="center" vertical="center" textRotation="90" wrapText="1"/>
    </xf>
    <xf numFmtId="9" fontId="12" fillId="5" borderId="9" xfId="0" applyNumberFormat="1" applyFont="1" applyFill="1" applyBorder="1" applyAlignment="1">
      <alignment horizontal="center" vertical="center" textRotation="90" wrapText="1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9" fontId="12" fillId="5" borderId="13" xfId="0" applyNumberFormat="1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left" vertical="center" textRotation="90"/>
    </xf>
    <xf numFmtId="0" fontId="11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/>
    </xf>
    <xf numFmtId="9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9" fontId="12" fillId="2" borderId="9" xfId="0" applyNumberFormat="1" applyFont="1" applyFill="1" applyBorder="1" applyAlignment="1">
      <alignment horizontal="center" vertical="center" textRotation="90" wrapText="1"/>
    </xf>
    <xf numFmtId="0" fontId="12" fillId="5" borderId="9" xfId="0" applyFont="1" applyFill="1" applyBorder="1" applyAlignment="1">
      <alignment horizontal="center" vertical="center" wrapText="1"/>
    </xf>
    <xf numFmtId="15" fontId="12" fillId="5" borderId="9" xfId="0" applyNumberFormat="1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left" vertical="center" wrapText="1"/>
    </xf>
    <xf numFmtId="9" fontId="12" fillId="5" borderId="9" xfId="0" applyNumberFormat="1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left" vertical="center" wrapText="1"/>
    </xf>
    <xf numFmtId="0" fontId="12" fillId="5" borderId="12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9" fontId="14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15" fontId="14" fillId="0" borderId="9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15" fontId="12" fillId="5" borderId="12" xfId="0" applyNumberFormat="1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textRotation="90" wrapText="1"/>
    </xf>
    <xf numFmtId="0" fontId="11" fillId="5" borderId="13" xfId="0" applyFont="1" applyFill="1" applyBorder="1" applyAlignment="1">
      <alignment horizontal="left" vertical="center" textRotation="90"/>
    </xf>
    <xf numFmtId="0" fontId="11" fillId="5" borderId="13" xfId="0" applyFont="1" applyFill="1" applyBorder="1" applyAlignment="1">
      <alignment horizontal="center" vertical="center" wrapText="1"/>
    </xf>
    <xf numFmtId="9" fontId="12" fillId="0" borderId="13" xfId="0" applyNumberFormat="1" applyFont="1" applyBorder="1" applyAlignment="1">
      <alignment horizontal="center" vertical="center"/>
    </xf>
    <xf numFmtId="9" fontId="12" fillId="2" borderId="13" xfId="0" applyNumberFormat="1" applyFont="1" applyFill="1" applyBorder="1" applyAlignment="1">
      <alignment horizontal="center" vertical="center" textRotation="90" wrapText="1"/>
    </xf>
    <xf numFmtId="0" fontId="12" fillId="5" borderId="13" xfId="0" applyFont="1" applyFill="1" applyBorder="1" applyAlignment="1">
      <alignment horizontal="center" vertical="center" wrapText="1"/>
    </xf>
    <xf numFmtId="15" fontId="12" fillId="5" borderId="13" xfId="0" applyNumberFormat="1" applyFont="1" applyFill="1" applyBorder="1" applyAlignment="1">
      <alignment horizontal="center" vertical="center" wrapText="1"/>
    </xf>
    <xf numFmtId="15" fontId="12" fillId="5" borderId="15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0" borderId="6" xfId="0" applyFont="1" applyBorder="1"/>
    <xf numFmtId="0" fontId="2" fillId="2" borderId="4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4" fillId="0" borderId="8" xfId="0" applyFont="1" applyBorder="1"/>
    <xf numFmtId="0" fontId="4" fillId="0" borderId="5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textRotation="90"/>
    </xf>
    <xf numFmtId="0" fontId="4" fillId="0" borderId="19" xfId="0" applyFont="1" applyBorder="1"/>
    <xf numFmtId="0" fontId="10" fillId="8" borderId="4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4" fillId="0" borderId="17" xfId="0" applyFont="1" applyBorder="1"/>
    <xf numFmtId="0" fontId="4" fillId="0" borderId="18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20" xfId="0" applyFont="1" applyBorder="1"/>
    <xf numFmtId="0" fontId="0" fillId="0" borderId="0" xfId="0"/>
    <xf numFmtId="0" fontId="4" fillId="0" borderId="21" xfId="0" applyFont="1" applyBorder="1"/>
  </cellXfs>
  <cellStyles count="1">
    <cellStyle name="Normal" xfId="0" builtinId="0"/>
  </cellStyles>
  <dxfs count="104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 patternType="solid">
          <fgColor rgb="FFFFCC00"/>
          <bgColor rgb="FFFFCC00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0000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13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1"/>
  <sheetViews>
    <sheetView showGridLines="0" tabSelected="1" view="pageBreakPreview" topLeftCell="H3" zoomScaleNormal="100" zoomScaleSheetLayoutView="100" workbookViewId="0">
      <selection activeCell="Q11" sqref="Q11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8.140625" customWidth="1"/>
    <col min="6" max="6" width="7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70.5" customHeight="1" x14ac:dyDescent="0.25">
      <c r="A2" s="1"/>
      <c r="B2" s="75" t="s">
        <v>189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7"/>
    </row>
    <row r="3" spans="1:29" ht="40.5" customHeight="1" x14ac:dyDescent="0.25">
      <c r="A3" s="1"/>
      <c r="B3" s="78" t="s">
        <v>0</v>
      </c>
      <c r="C3" s="74"/>
      <c r="D3" s="74"/>
      <c r="E3" s="74"/>
      <c r="F3" s="74"/>
      <c r="G3" s="74"/>
      <c r="H3" s="70"/>
      <c r="I3" s="78" t="s">
        <v>1</v>
      </c>
      <c r="J3" s="74"/>
      <c r="K3" s="74"/>
      <c r="L3" s="74"/>
      <c r="M3" s="74"/>
      <c r="N3" s="70"/>
      <c r="O3" s="78" t="s">
        <v>2</v>
      </c>
      <c r="P3" s="74"/>
      <c r="Q3" s="70"/>
      <c r="R3" s="79" t="s">
        <v>3</v>
      </c>
      <c r="S3" s="74"/>
      <c r="T3" s="74"/>
      <c r="U3" s="74"/>
      <c r="V3" s="74"/>
      <c r="W3" s="70"/>
      <c r="X3" s="80" t="s">
        <v>4</v>
      </c>
      <c r="Y3" s="74"/>
      <c r="Z3" s="74"/>
      <c r="AA3" s="74"/>
      <c r="AB3" s="74"/>
      <c r="AC3" s="70"/>
    </row>
    <row r="4" spans="1:29" ht="28.5" customHeight="1" x14ac:dyDescent="0.25">
      <c r="A4" s="1"/>
      <c r="B4" s="81" t="s">
        <v>5</v>
      </c>
      <c r="C4" s="82" t="s">
        <v>6</v>
      </c>
      <c r="D4" s="82" t="s">
        <v>7</v>
      </c>
      <c r="E4" s="83" t="s">
        <v>8</v>
      </c>
      <c r="F4" s="82" t="s">
        <v>9</v>
      </c>
      <c r="G4" s="84" t="s">
        <v>10</v>
      </c>
      <c r="H4" s="84" t="s">
        <v>11</v>
      </c>
      <c r="I4" s="69" t="s">
        <v>12</v>
      </c>
      <c r="J4" s="70"/>
      <c r="K4" s="69" t="s">
        <v>13</v>
      </c>
      <c r="L4" s="70"/>
      <c r="M4" s="71" t="s">
        <v>14</v>
      </c>
      <c r="N4" s="70"/>
      <c r="O4" s="69" t="s">
        <v>15</v>
      </c>
      <c r="P4" s="70"/>
      <c r="Q4" s="72" t="s">
        <v>16</v>
      </c>
      <c r="R4" s="69" t="s">
        <v>12</v>
      </c>
      <c r="S4" s="70"/>
      <c r="T4" s="69" t="s">
        <v>13</v>
      </c>
      <c r="U4" s="70"/>
      <c r="V4" s="71" t="s">
        <v>14</v>
      </c>
      <c r="W4" s="70"/>
      <c r="X4" s="69" t="s">
        <v>17</v>
      </c>
      <c r="Y4" s="74"/>
      <c r="Z4" s="74"/>
      <c r="AA4" s="70"/>
      <c r="AB4" s="69" t="s">
        <v>18</v>
      </c>
      <c r="AC4" s="70"/>
    </row>
    <row r="5" spans="1:29" ht="60" customHeight="1" x14ac:dyDescent="0.25">
      <c r="A5" s="1"/>
      <c r="B5" s="73"/>
      <c r="C5" s="73"/>
      <c r="D5" s="73"/>
      <c r="E5" s="73"/>
      <c r="F5" s="73"/>
      <c r="G5" s="73"/>
      <c r="H5" s="73"/>
      <c r="I5" s="6" t="s">
        <v>19</v>
      </c>
      <c r="J5" s="7" t="s">
        <v>20</v>
      </c>
      <c r="K5" s="6" t="s">
        <v>19</v>
      </c>
      <c r="L5" s="6" t="s">
        <v>21</v>
      </c>
      <c r="M5" s="6" t="s">
        <v>22</v>
      </c>
      <c r="N5" s="7" t="s">
        <v>23</v>
      </c>
      <c r="O5" s="6" t="s">
        <v>24</v>
      </c>
      <c r="P5" s="6" t="s">
        <v>25</v>
      </c>
      <c r="Q5" s="73"/>
      <c r="R5" s="6" t="s">
        <v>19</v>
      </c>
      <c r="S5" s="7" t="s">
        <v>26</v>
      </c>
      <c r="T5" s="6" t="s">
        <v>19</v>
      </c>
      <c r="U5" s="7" t="s">
        <v>27</v>
      </c>
      <c r="V5" s="6" t="s">
        <v>22</v>
      </c>
      <c r="W5" s="7" t="s">
        <v>23</v>
      </c>
      <c r="X5" s="7" t="s">
        <v>28</v>
      </c>
      <c r="Y5" s="7" t="s">
        <v>29</v>
      </c>
      <c r="Z5" s="7" t="s">
        <v>30</v>
      </c>
      <c r="AA5" s="7" t="s">
        <v>31</v>
      </c>
      <c r="AB5" s="7" t="s">
        <v>32</v>
      </c>
      <c r="AC5" s="7" t="s">
        <v>33</v>
      </c>
    </row>
    <row r="6" spans="1:29" ht="103.5" customHeight="1" x14ac:dyDescent="0.25">
      <c r="A6" s="8"/>
      <c r="B6" s="33">
        <v>1</v>
      </c>
      <c r="C6" s="37" t="s">
        <v>34</v>
      </c>
      <c r="D6" s="38" t="s">
        <v>35</v>
      </c>
      <c r="E6" s="37" t="s">
        <v>36</v>
      </c>
      <c r="F6" s="37" t="s">
        <v>37</v>
      </c>
      <c r="G6" s="39" t="s">
        <v>38</v>
      </c>
      <c r="H6" s="39" t="s">
        <v>39</v>
      </c>
      <c r="I6" s="40">
        <v>3</v>
      </c>
      <c r="J6" s="31" t="str">
        <f t="shared" ref="J6:J10" si="0">IF(I6=0,"",IF(I6=5,"CASI CIERTO",IF(I6=4,"PROBABLE",IF(I6=3,"POSIBLE",IF(I6=2,"IMPROBABLE","RARO")))))</f>
        <v>POSIBLE</v>
      </c>
      <c r="K6" s="40">
        <v>3</v>
      </c>
      <c r="L6" s="31" t="str">
        <f t="shared" ref="L6:L10" si="1">IF(K6=0,"",IF(K6=5,"CATASTRÓFICO",IF(K6=4,"MAYOR",IF(K6=3,"MODERADO",IF(K6=2,"MENOR","INSIGNIFICANTE")))))</f>
        <v>MODERADO</v>
      </c>
      <c r="M6" s="40">
        <f>SUM(I6:J6)+SUM(K6:L6)</f>
        <v>6</v>
      </c>
      <c r="N6" s="31" t="str">
        <f t="shared" ref="N6:N10" si="2">IF(M6=0,"",IF(M6&gt;7.9,"EXTREMO",IF(M6&gt;5.9,"ALTO",IF(M6&gt;4.9,"MEDIO",IF(M6&gt;2.9,"BAJO","MUY BAJO")))))</f>
        <v>ALTO</v>
      </c>
      <c r="O6" s="41">
        <v>1</v>
      </c>
      <c r="P6" s="41"/>
      <c r="Q6" s="42" t="s">
        <v>181</v>
      </c>
      <c r="R6" s="43">
        <v>1</v>
      </c>
      <c r="S6" s="32" t="str">
        <f t="shared" ref="S6:S10" si="3">IF(R6=0,"",IF(R6=5,"CASI CIERTO",IF(R6=4,"PROBABLE",IF(R6=3,"POSIBLE",IF(R6=2,"IMPROBABLE","RARO")))))</f>
        <v>RARO</v>
      </c>
      <c r="T6" s="43">
        <v>3</v>
      </c>
      <c r="U6" s="32" t="str">
        <f t="shared" ref="U6:U10" si="4">IF(T6=0,"",IF(T6=5,"CATASTRÓFICO",IF(T6=4,"MAYOR",IF(T6=3,"MODERADO",IF(T6=2,"MENOR","INSIGNIFICANTE")))))</f>
        <v>MODERADO</v>
      </c>
      <c r="V6" s="44">
        <f t="shared" ref="V6:V7" si="5">+T6+R6</f>
        <v>4</v>
      </c>
      <c r="W6" s="45" t="str">
        <f t="shared" ref="W6:W10" si="6">IF(V6=0,"",IF(V6&gt;7.9,"EXTREMO",IF(V6&gt;5.9,"ALTO",IF(V6&gt;4.9,"MEDIO",IF(V6&gt;2.9,"BAJO","MUY BAJO")))))</f>
        <v>BAJO</v>
      </c>
      <c r="X6" s="46" t="s">
        <v>40</v>
      </c>
      <c r="Y6" s="46" t="s">
        <v>41</v>
      </c>
      <c r="Z6" s="47" t="s">
        <v>42</v>
      </c>
      <c r="AA6" s="47" t="s">
        <v>43</v>
      </c>
      <c r="AB6" s="46" t="s">
        <v>44</v>
      </c>
      <c r="AC6" s="46" t="s">
        <v>45</v>
      </c>
    </row>
    <row r="7" spans="1:29" ht="152.44999999999999" customHeight="1" x14ac:dyDescent="0.25">
      <c r="A7" s="9"/>
      <c r="B7" s="33">
        <v>2</v>
      </c>
      <c r="C7" s="37" t="s">
        <v>46</v>
      </c>
      <c r="D7" s="38" t="s">
        <v>47</v>
      </c>
      <c r="E7" s="37" t="s">
        <v>48</v>
      </c>
      <c r="F7" s="37" t="s">
        <v>49</v>
      </c>
      <c r="G7" s="39" t="s">
        <v>184</v>
      </c>
      <c r="H7" s="39" t="s">
        <v>194</v>
      </c>
      <c r="I7" s="40">
        <v>3</v>
      </c>
      <c r="J7" s="31" t="str">
        <f t="shared" si="0"/>
        <v>POSIBLE</v>
      </c>
      <c r="K7" s="40">
        <v>4</v>
      </c>
      <c r="L7" s="31" t="str">
        <f t="shared" si="1"/>
        <v>MAYOR</v>
      </c>
      <c r="M7" s="40">
        <f>+K7+I7</f>
        <v>7</v>
      </c>
      <c r="N7" s="31" t="str">
        <f t="shared" si="2"/>
        <v>ALTO</v>
      </c>
      <c r="O7" s="41"/>
      <c r="P7" s="41">
        <v>1</v>
      </c>
      <c r="Q7" s="42" t="s">
        <v>182</v>
      </c>
      <c r="R7" s="48">
        <v>2</v>
      </c>
      <c r="S7" s="32" t="str">
        <f t="shared" si="3"/>
        <v>IMPROBABLE</v>
      </c>
      <c r="T7" s="48">
        <v>4</v>
      </c>
      <c r="U7" s="32" t="str">
        <f t="shared" si="4"/>
        <v>MAYOR</v>
      </c>
      <c r="V7" s="44">
        <f t="shared" si="5"/>
        <v>6</v>
      </c>
      <c r="W7" s="45" t="str">
        <f t="shared" si="6"/>
        <v>ALTO</v>
      </c>
      <c r="X7" s="46" t="s">
        <v>40</v>
      </c>
      <c r="Y7" s="46" t="s">
        <v>50</v>
      </c>
      <c r="Z7" s="47" t="s">
        <v>51</v>
      </c>
      <c r="AA7" s="47" t="s">
        <v>52</v>
      </c>
      <c r="AB7" s="46" t="s">
        <v>53</v>
      </c>
      <c r="AC7" s="46" t="s">
        <v>45</v>
      </c>
    </row>
    <row r="8" spans="1:29" ht="111" customHeight="1" x14ac:dyDescent="0.25">
      <c r="A8" s="9"/>
      <c r="B8" s="33">
        <v>3</v>
      </c>
      <c r="C8" s="37" t="s">
        <v>34</v>
      </c>
      <c r="D8" s="38" t="s">
        <v>35</v>
      </c>
      <c r="E8" s="37" t="s">
        <v>48</v>
      </c>
      <c r="F8" s="37" t="s">
        <v>37</v>
      </c>
      <c r="G8" s="39" t="s">
        <v>54</v>
      </c>
      <c r="H8" s="39" t="s">
        <v>197</v>
      </c>
      <c r="I8" s="40">
        <v>3</v>
      </c>
      <c r="J8" s="31" t="str">
        <f t="shared" si="0"/>
        <v>POSIBLE</v>
      </c>
      <c r="K8" s="40">
        <v>4</v>
      </c>
      <c r="L8" s="31" t="str">
        <f t="shared" si="1"/>
        <v>MAYOR</v>
      </c>
      <c r="M8" s="40">
        <f>+I8+K8</f>
        <v>7</v>
      </c>
      <c r="N8" s="31" t="str">
        <f t="shared" si="2"/>
        <v>ALTO</v>
      </c>
      <c r="O8" s="41"/>
      <c r="P8" s="41">
        <v>1</v>
      </c>
      <c r="Q8" s="42" t="s">
        <v>55</v>
      </c>
      <c r="R8" s="43">
        <v>2</v>
      </c>
      <c r="S8" s="32" t="str">
        <f t="shared" si="3"/>
        <v>IMPROBABLE</v>
      </c>
      <c r="T8" s="43">
        <v>4</v>
      </c>
      <c r="U8" s="32" t="str">
        <f t="shared" si="4"/>
        <v>MAYOR</v>
      </c>
      <c r="V8" s="44">
        <f>+R8+T8</f>
        <v>6</v>
      </c>
      <c r="W8" s="32" t="str">
        <f t="shared" si="6"/>
        <v>ALTO</v>
      </c>
      <c r="X8" s="46" t="s">
        <v>40</v>
      </c>
      <c r="Y8" s="46" t="s">
        <v>56</v>
      </c>
      <c r="Z8" s="47" t="s">
        <v>57</v>
      </c>
      <c r="AA8" s="47" t="s">
        <v>58</v>
      </c>
      <c r="AB8" s="46" t="s">
        <v>59</v>
      </c>
      <c r="AC8" s="46" t="s">
        <v>60</v>
      </c>
    </row>
    <row r="9" spans="1:29" ht="93.75" customHeight="1" x14ac:dyDescent="0.25">
      <c r="A9" s="1"/>
      <c r="B9" s="34">
        <v>4</v>
      </c>
      <c r="C9" s="37" t="s">
        <v>34</v>
      </c>
      <c r="D9" s="38" t="s">
        <v>47</v>
      </c>
      <c r="E9" s="37" t="s">
        <v>61</v>
      </c>
      <c r="F9" s="37" t="s">
        <v>37</v>
      </c>
      <c r="G9" s="49" t="s">
        <v>187</v>
      </c>
      <c r="H9" s="49" t="s">
        <v>62</v>
      </c>
      <c r="I9" s="48">
        <v>3</v>
      </c>
      <c r="J9" s="32" t="str">
        <f t="shared" si="0"/>
        <v>POSIBLE</v>
      </c>
      <c r="K9" s="43">
        <v>3</v>
      </c>
      <c r="L9" s="32" t="str">
        <f t="shared" si="1"/>
        <v>MODERADO</v>
      </c>
      <c r="M9" s="44">
        <f t="shared" ref="M9:M10" si="7">+K9+I9</f>
        <v>6</v>
      </c>
      <c r="N9" s="32" t="str">
        <f t="shared" si="2"/>
        <v>ALTO</v>
      </c>
      <c r="O9" s="50">
        <v>0.5</v>
      </c>
      <c r="P9" s="50">
        <v>0.5</v>
      </c>
      <c r="Q9" s="51" t="s">
        <v>183</v>
      </c>
      <c r="R9" s="43">
        <v>2</v>
      </c>
      <c r="S9" s="32" t="str">
        <f t="shared" si="3"/>
        <v>IMPROBABLE</v>
      </c>
      <c r="T9" s="43">
        <v>3</v>
      </c>
      <c r="U9" s="32" t="str">
        <f t="shared" si="4"/>
        <v>MODERADO</v>
      </c>
      <c r="V9" s="44">
        <f t="shared" ref="V9:V10" si="8">SUM(R9:S9)+SUM(T9:U9)</f>
        <v>5</v>
      </c>
      <c r="W9" s="32" t="str">
        <f t="shared" si="6"/>
        <v>MEDIO</v>
      </c>
      <c r="X9" s="46" t="s">
        <v>63</v>
      </c>
      <c r="Y9" s="46" t="s">
        <v>50</v>
      </c>
      <c r="Z9" s="47" t="s">
        <v>64</v>
      </c>
      <c r="AA9" s="47" t="s">
        <v>65</v>
      </c>
      <c r="AB9" s="47" t="s">
        <v>66</v>
      </c>
      <c r="AC9" s="52" t="s">
        <v>45</v>
      </c>
    </row>
    <row r="10" spans="1:29" ht="114.95" customHeight="1" x14ac:dyDescent="0.25">
      <c r="A10" s="9"/>
      <c r="B10" s="34">
        <v>5</v>
      </c>
      <c r="C10" s="37" t="s">
        <v>34</v>
      </c>
      <c r="D10" s="38" t="s">
        <v>35</v>
      </c>
      <c r="E10" s="37" t="s">
        <v>67</v>
      </c>
      <c r="F10" s="37" t="s">
        <v>68</v>
      </c>
      <c r="G10" s="39" t="s">
        <v>69</v>
      </c>
      <c r="H10" s="53" t="s">
        <v>195</v>
      </c>
      <c r="I10" s="43">
        <v>2</v>
      </c>
      <c r="J10" s="32" t="str">
        <f t="shared" si="0"/>
        <v>IMPROBABLE</v>
      </c>
      <c r="K10" s="43">
        <v>4</v>
      </c>
      <c r="L10" s="32" t="str">
        <f t="shared" si="1"/>
        <v>MAYOR</v>
      </c>
      <c r="M10" s="44">
        <f t="shared" si="7"/>
        <v>6</v>
      </c>
      <c r="N10" s="32" t="str">
        <f t="shared" si="2"/>
        <v>ALTO</v>
      </c>
      <c r="O10" s="33"/>
      <c r="P10" s="41">
        <v>1</v>
      </c>
      <c r="Q10" s="42" t="s">
        <v>190</v>
      </c>
      <c r="R10" s="43">
        <v>1</v>
      </c>
      <c r="S10" s="32" t="str">
        <f t="shared" si="3"/>
        <v>RARO</v>
      </c>
      <c r="T10" s="43">
        <v>4</v>
      </c>
      <c r="U10" s="32" t="str">
        <f t="shared" si="4"/>
        <v>MAYOR</v>
      </c>
      <c r="V10" s="44">
        <f t="shared" si="8"/>
        <v>5</v>
      </c>
      <c r="W10" s="45" t="str">
        <f t="shared" si="6"/>
        <v>MEDIO</v>
      </c>
      <c r="X10" s="46" t="s">
        <v>40</v>
      </c>
      <c r="Y10" s="46" t="s">
        <v>50</v>
      </c>
      <c r="Z10" s="47" t="s">
        <v>70</v>
      </c>
      <c r="AA10" s="47" t="s">
        <v>52</v>
      </c>
      <c r="AB10" s="47" t="s">
        <v>188</v>
      </c>
      <c r="AC10" s="47" t="s">
        <v>71</v>
      </c>
    </row>
    <row r="11" spans="1:29" ht="196.5" customHeight="1" x14ac:dyDescent="0.25">
      <c r="A11" s="30"/>
      <c r="B11" s="34">
        <v>6</v>
      </c>
      <c r="C11" s="37" t="s">
        <v>46</v>
      </c>
      <c r="D11" s="38" t="s">
        <v>35</v>
      </c>
      <c r="E11" s="37" t="s">
        <v>72</v>
      </c>
      <c r="F11" s="37" t="s">
        <v>73</v>
      </c>
      <c r="G11" s="54" t="s">
        <v>191</v>
      </c>
      <c r="H11" s="54" t="s">
        <v>74</v>
      </c>
      <c r="I11" s="43">
        <v>2</v>
      </c>
      <c r="J11" s="32" t="str">
        <f>IF(I11=0,"",IF(I11=5,"CASI CIERTO",IF(I11=4,"PROBABLE",IF(I11=3,"POSIBLE",IF(I11=2,"IMPROBABLE","RARO")))))</f>
        <v>IMPROBABLE</v>
      </c>
      <c r="K11" s="43">
        <v>4</v>
      </c>
      <c r="L11" s="32" t="str">
        <f>IF(K11=0,"",IF(K11=5,"CATASTRÓFICO",IF(K11=4,"MAYOR",IF(K11=3,"MODERADO",IF(K11=2,"MENOR","INSIGNIFICANTE")))))</f>
        <v>MAYOR</v>
      </c>
      <c r="M11" s="43">
        <f>+I11+K11</f>
        <v>6</v>
      </c>
      <c r="N11" s="32" t="str">
        <f>IF(M11=0,"",IF(M11&gt;7.9,"EXTREMO",IF(M11&gt;5.9,"ALTO",IF(M11&gt;4.9,"MEDIO",IF(M11&gt;2.9,"BAJO","MUY BAJO")))))</f>
        <v>ALTO</v>
      </c>
      <c r="O11" s="55">
        <v>30</v>
      </c>
      <c r="P11" s="56">
        <v>0.7</v>
      </c>
      <c r="Q11" s="57" t="s">
        <v>192</v>
      </c>
      <c r="R11" s="43">
        <v>1</v>
      </c>
      <c r="S11" s="32" t="str">
        <f>IF(R11=0,"",IF(R11=5,"CASI CIERTO",IF(R11=4,"PROBABLE",IF(R11=3,"POSIBLE",IF(R11=2,"IMPROBABLE","RARO")))))</f>
        <v>RARO</v>
      </c>
      <c r="T11" s="43">
        <v>4</v>
      </c>
      <c r="U11" s="32" t="str">
        <f>IF(T11=0,"",IF(T11=5,"CATASTRÓFICO",IF(T11=4,"MAYOR",IF(T11=3,"MODERADO",IF(T11=2,"MENOR","INSIGNIFICANTE")))))</f>
        <v>MAYOR</v>
      </c>
      <c r="V11" s="43">
        <f>+T11+R11</f>
        <v>5</v>
      </c>
      <c r="W11" s="45" t="str">
        <f>IF(V11=0,"",IF(V11&gt;7.9,"EXTREMO",IF(V11&gt;5.9,"ALTO",IF(V11&gt;4.9,"MEDIO",IF(V11&gt;2.9,"BAJO","MUY BAJO")))))</f>
        <v>MEDIO</v>
      </c>
      <c r="X11" s="46" t="s">
        <v>40</v>
      </c>
      <c r="Y11" s="46" t="s">
        <v>75</v>
      </c>
      <c r="Z11" s="47" t="s">
        <v>70</v>
      </c>
      <c r="AA11" s="47" t="s">
        <v>52</v>
      </c>
      <c r="AB11" s="58" t="s">
        <v>193</v>
      </c>
      <c r="AC11" s="58" t="s">
        <v>79</v>
      </c>
    </row>
    <row r="12" spans="1:29" ht="136.5" customHeight="1" thickBot="1" x14ac:dyDescent="0.3">
      <c r="A12" s="10"/>
      <c r="B12" s="34">
        <v>7</v>
      </c>
      <c r="C12" s="37" t="s">
        <v>34</v>
      </c>
      <c r="D12" s="38" t="s">
        <v>76</v>
      </c>
      <c r="E12" s="37" t="s">
        <v>72</v>
      </c>
      <c r="F12" s="37" t="s">
        <v>77</v>
      </c>
      <c r="G12" s="39" t="s">
        <v>78</v>
      </c>
      <c r="H12" s="59" t="s">
        <v>196</v>
      </c>
      <c r="I12" s="43">
        <v>2</v>
      </c>
      <c r="J12" s="32" t="str">
        <f t="shared" ref="J12:J13" si="9">IF(I12=0,"",IF(I12=5,"CASI CIERTO",IF(I12=4,"PROBABLE",IF(I12=3,"POSIBLE",IF(I12=2,"IMPROBABLE","RARO")))))</f>
        <v>IMPROBABLE</v>
      </c>
      <c r="K12" s="43">
        <v>4</v>
      </c>
      <c r="L12" s="32" t="str">
        <f t="shared" ref="L12:L13" si="10">IF(K12=0,"",IF(K12=5,"CATASTRÓFICO",IF(K12=4,"MAYOR",IF(K12=3,"MODERADO",IF(K12=2,"MENOR","INSIGNIFICANTE")))))</f>
        <v>MAYOR</v>
      </c>
      <c r="M12" s="44">
        <f t="shared" ref="M12:M13" si="11">+K12+I12</f>
        <v>6</v>
      </c>
      <c r="N12" s="32" t="str">
        <f t="shared" ref="N12:N13" si="12">IF(M12=0,"",IF(M12&gt;7.9,"EXTREMO",IF(M12&gt;5.9,"ALTO",IF(M12&gt;4.9,"MEDIO",IF(M12&gt;2.9,"BAJO","MUY BAJO")))))</f>
        <v>ALTO</v>
      </c>
      <c r="O12" s="41">
        <v>0.5</v>
      </c>
      <c r="P12" s="41">
        <v>0.5</v>
      </c>
      <c r="Q12" s="42" t="s">
        <v>186</v>
      </c>
      <c r="R12" s="43">
        <v>1</v>
      </c>
      <c r="S12" s="32" t="str">
        <f t="shared" ref="S12:S13" si="13">IF(R12=0,"",IF(R12=5,"CASI CIERTO",IF(R12=4,"PROBABLE",IF(R12=3,"POSIBLE",IF(R12=2,"IMPROBABLE","RARO")))))</f>
        <v>RARO</v>
      </c>
      <c r="T12" s="43">
        <v>4</v>
      </c>
      <c r="U12" s="32" t="str">
        <f t="shared" ref="U12:U13" si="14">IF(T12=0,"",IF(T12=5,"CATASTRÓFICO",IF(T12=4,"MAYOR",IF(T12=3,"MODERADO",IF(T12=2,"MENOR","INSIGNIFICANTE")))))</f>
        <v>MAYOR</v>
      </c>
      <c r="V12" s="43">
        <f t="shared" ref="V12:V13" si="15">SUM(R12:S12)+SUM(T12:U12)</f>
        <v>5</v>
      </c>
      <c r="W12" s="45" t="str">
        <f t="shared" ref="W12:W13" si="16">IF(V12=0,"",IF(V12&gt;7.9,"EXTREMO",IF(V12&gt;5.9,"ALTO",IF(V12&gt;4.9,"MEDIO",IF(V12&gt;2.9,"BAJO","MUY BAJO")))))</f>
        <v>MEDIO</v>
      </c>
      <c r="X12" s="46" t="s">
        <v>40</v>
      </c>
      <c r="Y12" s="46" t="s">
        <v>50</v>
      </c>
      <c r="Z12" s="47" t="s">
        <v>70</v>
      </c>
      <c r="AA12" s="47" t="s">
        <v>52</v>
      </c>
      <c r="AB12" s="47" t="s">
        <v>188</v>
      </c>
      <c r="AC12" s="60" t="s">
        <v>79</v>
      </c>
    </row>
    <row r="13" spans="1:29" ht="207.95" customHeight="1" thickBot="1" x14ac:dyDescent="0.3">
      <c r="A13" s="8"/>
      <c r="B13" s="35">
        <v>8</v>
      </c>
      <c r="C13" s="61" t="s">
        <v>34</v>
      </c>
      <c r="D13" s="62" t="s">
        <v>80</v>
      </c>
      <c r="E13" s="61" t="s">
        <v>72</v>
      </c>
      <c r="F13" s="61" t="s">
        <v>77</v>
      </c>
      <c r="G13" s="59" t="s">
        <v>81</v>
      </c>
      <c r="H13" s="59" t="s">
        <v>185</v>
      </c>
      <c r="I13" s="63">
        <v>2</v>
      </c>
      <c r="J13" s="36" t="str">
        <f t="shared" si="9"/>
        <v>IMPROBABLE</v>
      </c>
      <c r="K13" s="63">
        <v>4</v>
      </c>
      <c r="L13" s="36" t="str">
        <f t="shared" si="10"/>
        <v>MAYOR</v>
      </c>
      <c r="M13" s="44">
        <f t="shared" si="11"/>
        <v>6</v>
      </c>
      <c r="N13" s="36" t="str">
        <f t="shared" si="12"/>
        <v>ALTO</v>
      </c>
      <c r="O13" s="64">
        <v>0.5</v>
      </c>
      <c r="P13" s="64">
        <v>0.5</v>
      </c>
      <c r="Q13" s="42" t="s">
        <v>186</v>
      </c>
      <c r="R13" s="63">
        <v>1</v>
      </c>
      <c r="S13" s="36" t="str">
        <f t="shared" si="13"/>
        <v>RARO</v>
      </c>
      <c r="T13" s="63">
        <v>4</v>
      </c>
      <c r="U13" s="36" t="str">
        <f t="shared" si="14"/>
        <v>MAYOR</v>
      </c>
      <c r="V13" s="43">
        <f t="shared" si="15"/>
        <v>5</v>
      </c>
      <c r="W13" s="65" t="str">
        <f t="shared" si="16"/>
        <v>MEDIO</v>
      </c>
      <c r="X13" s="66" t="s">
        <v>40</v>
      </c>
      <c r="Y13" s="66" t="s">
        <v>50</v>
      </c>
      <c r="Z13" s="67" t="s">
        <v>70</v>
      </c>
      <c r="AA13" s="67" t="s">
        <v>52</v>
      </c>
      <c r="AB13" s="67" t="s">
        <v>188</v>
      </c>
      <c r="AC13" s="68" t="s">
        <v>79</v>
      </c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  <row r="999" spans="1:29" ht="12.75" customHeight="1" x14ac:dyDescent="0.25">
      <c r="A999" s="1"/>
      <c r="B999" s="2"/>
      <c r="C999" s="3"/>
      <c r="D999" s="3"/>
      <c r="E999" s="3"/>
      <c r="F999" s="1"/>
      <c r="G999" s="1"/>
      <c r="H999" s="1"/>
      <c r="I999" s="3"/>
      <c r="J999" s="1"/>
      <c r="K999" s="1"/>
      <c r="L999" s="1"/>
      <c r="M999" s="4"/>
      <c r="N999" s="1"/>
      <c r="O999" s="1"/>
      <c r="P999" s="1"/>
      <c r="Q999" s="5"/>
      <c r="R999" s="1"/>
      <c r="S999" s="1"/>
      <c r="T999" s="1"/>
      <c r="U999" s="1"/>
      <c r="V999" s="5"/>
      <c r="W999" s="1"/>
      <c r="X999" s="1"/>
      <c r="Y999" s="1"/>
      <c r="Z999" s="1"/>
      <c r="AA999" s="1"/>
      <c r="AB999" s="1"/>
      <c r="AC999" s="1"/>
    </row>
    <row r="1000" spans="1:29" ht="12.75" customHeight="1" x14ac:dyDescent="0.25">
      <c r="A1000" s="1"/>
      <c r="B1000" s="2"/>
      <c r="C1000" s="3"/>
      <c r="D1000" s="3"/>
      <c r="E1000" s="3"/>
      <c r="F1000" s="1"/>
      <c r="G1000" s="1"/>
      <c r="H1000" s="1"/>
      <c r="I1000" s="3"/>
      <c r="J1000" s="1"/>
      <c r="K1000" s="1"/>
      <c r="L1000" s="1"/>
      <c r="M1000" s="4"/>
      <c r="N1000" s="1"/>
      <c r="O1000" s="1"/>
      <c r="P1000" s="1"/>
      <c r="Q1000" s="5"/>
      <c r="R1000" s="1"/>
      <c r="S1000" s="1"/>
      <c r="T1000" s="1"/>
      <c r="U1000" s="1"/>
      <c r="V1000" s="5"/>
      <c r="W1000" s="1"/>
      <c r="X1000" s="1"/>
      <c r="Y1000" s="1"/>
      <c r="Z1000" s="1"/>
      <c r="AA1000" s="1"/>
      <c r="AB1000" s="1"/>
      <c r="AC1000" s="1"/>
    </row>
    <row r="1001" spans="1:29" ht="12.75" customHeight="1" x14ac:dyDescent="0.25">
      <c r="A1001" s="1"/>
      <c r="B1001" s="2"/>
      <c r="C1001" s="3"/>
      <c r="D1001" s="3"/>
      <c r="E1001" s="3"/>
      <c r="F1001" s="1"/>
      <c r="G1001" s="1"/>
      <c r="H1001" s="1"/>
      <c r="I1001" s="3"/>
      <c r="J1001" s="1"/>
      <c r="K1001" s="1"/>
      <c r="L1001" s="1"/>
      <c r="M1001" s="4"/>
      <c r="N1001" s="1"/>
      <c r="O1001" s="1"/>
      <c r="P1001" s="1"/>
      <c r="Q1001" s="5"/>
      <c r="R1001" s="1"/>
      <c r="S1001" s="1"/>
      <c r="T1001" s="1"/>
      <c r="U1001" s="1"/>
      <c r="V1001" s="5"/>
      <c r="W1001" s="1"/>
      <c r="X1001" s="1"/>
      <c r="Y1001" s="1"/>
      <c r="Z1001" s="1"/>
      <c r="AA1001" s="1"/>
      <c r="AB1001" s="1"/>
      <c r="AC1001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">
    <cfRule type="cellIs" dxfId="103" priority="106" operator="equal">
      <formula>5</formula>
    </cfRule>
  </conditionalFormatting>
  <conditionalFormatting sqref="I6:I10">
    <cfRule type="cellIs" dxfId="102" priority="108" operator="equal">
      <formula>5</formula>
    </cfRule>
  </conditionalFormatting>
  <conditionalFormatting sqref="I6:I13">
    <cfRule type="cellIs" dxfId="101" priority="1" operator="lessThan">
      <formula>5</formula>
    </cfRule>
  </conditionalFormatting>
  <conditionalFormatting sqref="I7:I10">
    <cfRule type="cellIs" dxfId="100" priority="109" operator="equal">
      <formula>5</formula>
    </cfRule>
  </conditionalFormatting>
  <conditionalFormatting sqref="I11:I13">
    <cfRule type="cellIs" dxfId="99" priority="2" operator="equal">
      <formula>5</formula>
    </cfRule>
    <cfRule type="cellIs" dxfId="98" priority="3" operator="equal">
      <formula>5</formula>
    </cfRule>
  </conditionalFormatting>
  <conditionalFormatting sqref="J6">
    <cfRule type="colorScale" priority="122">
      <colorScale>
        <cfvo type="percent" val="50"/>
        <cfvo type="max"/>
        <color rgb="FFFF7128"/>
        <color rgb="FFFFEF9C"/>
      </colorScale>
    </cfRule>
    <cfRule type="colorScale" priority="1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0">
      <colorScale>
        <cfvo type="min"/>
        <cfvo type="max"/>
        <color rgb="FFFF7128"/>
        <color rgb="FFFFEF9C"/>
      </colorScale>
    </cfRule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7" priority="117" operator="greaterThan">
      <formula>0.5</formula>
    </cfRule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8">
      <colorScale>
        <cfvo type="min"/>
        <cfvo type="max"/>
        <color rgb="FFFF7128"/>
        <color rgb="FFFFEF9C"/>
      </colorScale>
    </cfRule>
    <cfRule type="cellIs" dxfId="96" priority="116" operator="equal">
      <formula>5</formula>
    </cfRule>
  </conditionalFormatting>
  <conditionalFormatting sqref="J6:J10">
    <cfRule type="cellIs" dxfId="95" priority="123" operator="between">
      <formula>0.5</formula>
      <formula>1</formula>
    </cfRule>
  </conditionalFormatting>
  <conditionalFormatting sqref="J7">
    <cfRule type="colorScale" priority="127">
      <colorScale>
        <cfvo type="min"/>
        <cfvo type="max"/>
        <color rgb="FFFF7128"/>
        <color rgb="FFFFEF9C"/>
      </colorScale>
    </cfRule>
    <cfRule type="colorScale" priority="1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1">
      <colorScale>
        <cfvo type="percent" val="50"/>
        <cfvo type="max"/>
        <color rgb="FFFF7128"/>
        <color rgb="FFFFEF9C"/>
      </colorScale>
    </cfRule>
    <cfRule type="colorScale" priority="129">
      <colorScale>
        <cfvo type="min"/>
        <cfvo type="max"/>
        <color rgb="FFFF7128"/>
        <color rgb="FFFFEF9C"/>
      </colorScale>
    </cfRule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4" priority="126" operator="greaterThan">
      <formula>0.5</formula>
    </cfRule>
    <cfRule type="cellIs" dxfId="93" priority="125" operator="equal">
      <formula>5</formula>
    </cfRule>
    <cfRule type="colorScale" priority="1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ellIs" dxfId="92" priority="134" operator="greaterThan">
      <formula>0.5</formula>
    </cfRule>
    <cfRule type="cellIs" dxfId="91" priority="133" operator="equal">
      <formula>5</formula>
    </cfRule>
    <cfRule type="colorScale" priority="13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9">
      <colorScale>
        <cfvo type="percent" val="50"/>
        <cfvo type="max"/>
        <color rgb="FFFF7128"/>
        <color rgb="FFFFEF9C"/>
      </colorScale>
    </cfRule>
    <cfRule type="colorScale" priority="1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7">
      <colorScale>
        <cfvo type="min"/>
        <cfvo type="max"/>
        <color rgb="FFFF7128"/>
        <color rgb="FFFFEF9C"/>
      </colorScale>
    </cfRule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5">
      <colorScale>
        <cfvo type="min"/>
        <cfvo type="max"/>
        <color rgb="FFFF7128"/>
        <color rgb="FFFFEF9C"/>
      </colorScale>
    </cfRule>
  </conditionalFormatting>
  <conditionalFormatting sqref="J9">
    <cfRule type="colorScale" priority="147">
      <colorScale>
        <cfvo type="percent" val="50"/>
        <cfvo type="max"/>
        <color rgb="FFFF7128"/>
        <color rgb="FFFFEF9C"/>
      </colorScale>
    </cfRule>
    <cfRule type="colorScale" priority="1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5">
      <colorScale>
        <cfvo type="min"/>
        <cfvo type="max"/>
        <color rgb="FFFF7128"/>
        <color rgb="FFFFEF9C"/>
      </colorScale>
    </cfRule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max"/>
        <color rgb="FFFF7128"/>
        <color rgb="FFFFEF9C"/>
      </colorScale>
    </cfRule>
    <cfRule type="cellIs" dxfId="90" priority="142" operator="greaterThan">
      <formula>0.5</formula>
    </cfRule>
    <cfRule type="cellIs" dxfId="89" priority="141" operator="equal">
      <formula>5</formula>
    </cfRule>
    <cfRule type="colorScale" priority="1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">
    <cfRule type="colorScale" priority="1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8" priority="149" operator="equal">
      <formula>5</formula>
    </cfRule>
    <cfRule type="cellIs" dxfId="87" priority="150" operator="greaterThan">
      <formula>0.5</formula>
    </cfRule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3">
      <colorScale>
        <cfvo type="min"/>
        <cfvo type="max"/>
        <color rgb="FFFF7128"/>
        <color rgb="FFFFEF9C"/>
      </colorScale>
    </cfRule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5">
      <colorScale>
        <cfvo type="percent" val="50"/>
        <cfvo type="max"/>
        <color rgb="FFFF7128"/>
        <color rgb="FFFFEF9C"/>
      </colorScale>
    </cfRule>
    <cfRule type="colorScale" priority="151">
      <colorScale>
        <cfvo type="min"/>
        <cfvo type="max"/>
        <color rgb="FFFF7128"/>
        <color rgb="FFFFEF9C"/>
      </colorScale>
    </cfRule>
  </conditionalFormatting>
  <conditionalFormatting sqref="J11">
    <cfRule type="colorScale" priority="18">
      <colorScale>
        <cfvo type="min"/>
        <cfvo type="max"/>
        <color rgb="FFFF7128"/>
        <color rgb="FFFFEF9C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6" operator="equal">
      <formula>5</formula>
    </cfRule>
    <cfRule type="cellIs" dxfId="85" priority="7" operator="greaterThan">
      <formula>0.5</formula>
    </cfRule>
    <cfRule type="colorScale" priority="8">
      <colorScale>
        <cfvo type="min"/>
        <cfvo type="max"/>
        <color rgb="FFFF7128"/>
        <color rgb="FFFFEF9C"/>
      </colorScale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">
      <colorScale>
        <cfvo type="min"/>
        <cfvo type="max"/>
        <color rgb="FFFF7128"/>
        <color rgb="FFFFEF9C"/>
      </colorScale>
    </cfRule>
    <cfRule type="colorScale" priority="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percent" val="50"/>
        <cfvo type="max"/>
        <color rgb="FFFF7128"/>
        <color rgb="FFFFEF9C"/>
      </colorScale>
    </cfRule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4" priority="14" operator="equal">
      <formula>5</formula>
    </cfRule>
    <cfRule type="cellIs" dxfId="83" priority="15" operator="greaterThan">
      <formula>0.5</formula>
    </cfRule>
    <cfRule type="colorScale" priority="16">
      <colorScale>
        <cfvo type="min"/>
        <cfvo type="max"/>
        <color rgb="FFFF7128"/>
        <color rgb="FFFFEF9C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percent" val="50"/>
        <cfvo type="max"/>
        <color rgb="FFFF7128"/>
        <color rgb="FFFFEF9C"/>
      </colorScale>
    </cfRule>
  </conditionalFormatting>
  <conditionalFormatting sqref="J12">
    <cfRule type="cellIs" dxfId="82" priority="158" operator="greaterThan">
      <formula>0.5</formula>
    </cfRule>
    <cfRule type="colorScale" priority="159">
      <colorScale>
        <cfvo type="min"/>
        <cfvo type="max"/>
        <color rgb="FFFF7128"/>
        <color rgb="FFFFEF9C"/>
      </colorScale>
    </cfRule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1">
      <colorScale>
        <cfvo type="min"/>
        <cfvo type="max"/>
        <color rgb="FFFF7128"/>
        <color rgb="FFFFEF9C"/>
      </colorScale>
    </cfRule>
    <cfRule type="colorScale" priority="1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3">
      <colorScale>
        <cfvo type="percent" val="50"/>
        <cfvo type="max"/>
        <color rgb="FFFF7128"/>
        <color rgb="FFFFEF9C"/>
      </colorScale>
    </cfRule>
    <cfRule type="colorScale" priority="1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1" priority="157" operator="equal">
      <formula>5</formula>
    </cfRule>
  </conditionalFormatting>
  <conditionalFormatting sqref="J13">
    <cfRule type="colorScale" priority="171">
      <colorScale>
        <cfvo type="percent" val="50"/>
        <cfvo type="max"/>
        <color rgb="FFFF7128"/>
        <color rgb="FFFFEF9C"/>
      </colorScale>
    </cfRule>
    <cfRule type="colorScale" priority="169">
      <colorScale>
        <cfvo type="min"/>
        <cfvo type="max"/>
        <color rgb="FFFF7128"/>
        <color rgb="FFFFEF9C"/>
      </colorScale>
    </cfRule>
    <cfRule type="colorScale" priority="1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80" priority="165" operator="equal">
      <formula>5</formula>
    </cfRule>
    <cfRule type="colorScale" priority="167">
      <colorScale>
        <cfvo type="min"/>
        <cfvo type="max"/>
        <color rgb="FFFF7128"/>
        <color rgb="FFFFEF9C"/>
      </colorScale>
    </cfRule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" priority="166" operator="greaterThan">
      <formula>0.5</formula>
    </cfRule>
  </conditionalFormatting>
  <conditionalFormatting sqref="K6">
    <cfRule type="cellIs" dxfId="78" priority="172" operator="greaterThanOrEqual">
      <formula>0</formula>
    </cfRule>
  </conditionalFormatting>
  <conditionalFormatting sqref="K6:K10 M6:M10 V6:V10">
    <cfRule type="cellIs" dxfId="77" priority="174" operator="equal">
      <formula>5</formula>
    </cfRule>
  </conditionalFormatting>
  <conditionalFormatting sqref="K6:K13 M6:M13 V6:V13">
    <cfRule type="cellIs" dxfId="76" priority="22" operator="lessThan">
      <formula>5</formula>
    </cfRule>
  </conditionalFormatting>
  <conditionalFormatting sqref="K7:K10">
    <cfRule type="cellIs" dxfId="75" priority="175" operator="equal">
      <formula>5</formula>
    </cfRule>
  </conditionalFormatting>
  <conditionalFormatting sqref="K11:K13">
    <cfRule type="cellIs" dxfId="74" priority="24" operator="equal">
      <formula>5</formula>
    </cfRule>
  </conditionalFormatting>
  <conditionalFormatting sqref="L6">
    <cfRule type="colorScale" priority="188">
      <colorScale>
        <cfvo type="percent" val="50"/>
        <cfvo type="max"/>
        <color rgb="FFFF7128"/>
        <color rgb="FFFFEF9C"/>
      </colorScale>
    </cfRule>
    <cfRule type="cellIs" dxfId="73" priority="183" operator="greaterThan">
      <formula>0.5</formula>
    </cfRule>
    <cfRule type="colorScale" priority="18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72" priority="182" operator="equal">
      <formula>5</formula>
    </cfRule>
    <cfRule type="colorScale" priority="184">
      <colorScale>
        <cfvo type="min"/>
        <cfvo type="max"/>
        <color rgb="FFFF7128"/>
        <color rgb="FFFFEF9C"/>
      </colorScale>
    </cfRule>
    <cfRule type="colorScale" priority="18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6">
      <colorScale>
        <cfvo type="min"/>
        <cfvo type="max"/>
        <color rgb="FFFF7128"/>
        <color rgb="FFFFEF9C"/>
      </colorScale>
    </cfRule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13 S6:S13 U6:U13 J11:J13">
    <cfRule type="cellIs" dxfId="71" priority="4" operator="between">
      <formula>0.5</formula>
      <formula>1</formula>
    </cfRule>
  </conditionalFormatting>
  <conditionalFormatting sqref="L7">
    <cfRule type="colorScale" priority="1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4">
      <colorScale>
        <cfvo type="min"/>
        <cfvo type="max"/>
        <color rgb="FFFF7128"/>
        <color rgb="FFFFEF9C"/>
      </colorScale>
    </cfRule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2">
      <colorScale>
        <cfvo type="min"/>
        <cfvo type="max"/>
        <color rgb="FFFF7128"/>
        <color rgb="FFFFEF9C"/>
      </colorScale>
    </cfRule>
    <cfRule type="cellIs" dxfId="70" priority="191" operator="greaterThan">
      <formula>0.5</formula>
    </cfRule>
    <cfRule type="colorScale" priority="196">
      <colorScale>
        <cfvo type="percent" val="50"/>
        <cfvo type="max"/>
        <color rgb="FFFF7128"/>
        <color rgb="FFFFEF9C"/>
      </colorScale>
    </cfRule>
    <cfRule type="cellIs" dxfId="69" priority="190" operator="equal">
      <formula>5</formula>
    </cfRule>
    <cfRule type="colorScale" priority="1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">
    <cfRule type="colorScale" priority="2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0">
      <colorScale>
        <cfvo type="min"/>
        <cfvo type="max"/>
        <color rgb="FFFF7128"/>
        <color rgb="FFFFEF9C"/>
      </colorScale>
    </cfRule>
    <cfRule type="colorScale" priority="204">
      <colorScale>
        <cfvo type="percent" val="50"/>
        <cfvo type="max"/>
        <color rgb="FFFF7128"/>
        <color rgb="FFFFEF9C"/>
      </colorScale>
    </cfRule>
    <cfRule type="cellIs" dxfId="68" priority="199" operator="greaterThan">
      <formula>0.5</formula>
    </cfRule>
    <cfRule type="cellIs" dxfId="67" priority="198" operator="equal">
      <formula>5</formula>
    </cfRule>
    <cfRule type="colorScale" priority="1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02">
      <colorScale>
        <cfvo type="min"/>
        <cfvo type="max"/>
        <color rgb="FFFF7128"/>
        <color rgb="FFFFEF9C"/>
      </colorScale>
    </cfRule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12">
      <colorScale>
        <cfvo type="percent" val="50"/>
        <cfvo type="max"/>
        <color rgb="FFFF7128"/>
        <color rgb="FFFFEF9C"/>
      </colorScale>
    </cfRule>
    <cfRule type="colorScale" priority="208">
      <colorScale>
        <cfvo type="min"/>
        <cfvo type="max"/>
        <color rgb="FFFF7128"/>
        <color rgb="FFFFEF9C"/>
      </colorScale>
    </cfRule>
    <cfRule type="colorScale" priority="2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206" operator="equal">
      <formula>5</formula>
    </cfRule>
    <cfRule type="cellIs" dxfId="65" priority="207" operator="greaterThan">
      <formula>0.5</formula>
    </cfRule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0">
      <colorScale>
        <cfvo type="min"/>
        <cfvo type="max"/>
        <color rgb="FFFF7128"/>
        <color rgb="FFFFEF9C"/>
      </colorScale>
    </cfRule>
    <cfRule type="colorScale" priority="21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6">
      <colorScale>
        <cfvo type="min"/>
        <cfvo type="max"/>
        <color rgb="FFFF7128"/>
        <color rgb="FFFFEF9C"/>
      </colorScale>
    </cfRule>
    <cfRule type="cellIs" dxfId="64" priority="215" operator="greaterThan">
      <formula>0.5</formula>
    </cfRule>
    <cfRule type="cellIs" dxfId="63" priority="214" operator="equal">
      <formula>5</formula>
    </cfRule>
    <cfRule type="colorScale" priority="21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8">
      <colorScale>
        <cfvo type="min"/>
        <cfvo type="max"/>
        <color rgb="FFFF7128"/>
        <color rgb="FFFFEF9C"/>
      </colorScale>
    </cfRule>
    <cfRule type="colorScale" priority="2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0">
      <colorScale>
        <cfvo type="percent" val="50"/>
        <cfvo type="max"/>
        <color rgb="FFFF7128"/>
        <color rgb="FFFFEF9C"/>
      </colorScale>
    </cfRule>
  </conditionalFormatting>
  <conditionalFormatting sqref="L11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">
      <colorScale>
        <cfvo type="min"/>
        <cfvo type="max"/>
        <color rgb="FFFF7128"/>
        <color rgb="FFFFEF9C"/>
      </colorScale>
    </cfRule>
    <cfRule type="cellIs" dxfId="62" priority="27" operator="greaterThan">
      <formula>0.5</formula>
    </cfRule>
    <cfRule type="cellIs" dxfId="61" priority="26" operator="equal">
      <formula>5</formula>
    </cfRule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0">
      <colorScale>
        <cfvo type="percent" val="50"/>
        <cfvo type="max"/>
        <color rgb="FFFF7128"/>
        <color rgb="FFFFEF9C"/>
      </colorScale>
    </cfRule>
    <cfRule type="colorScale" priority="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">
      <colorScale>
        <cfvo type="min"/>
        <cfvo type="max"/>
        <color rgb="FFFF7128"/>
        <color rgb="FFFFEF9C"/>
      </colorScale>
    </cfRule>
    <cfRule type="cellIs" dxfId="60" priority="35" operator="greaterThan">
      <formula>0.5</formula>
    </cfRule>
    <cfRule type="cellIs" dxfId="59" priority="34" operator="equal">
      <formula>5</formula>
    </cfRule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">
      <colorScale>
        <cfvo type="percent" val="50"/>
        <cfvo type="max"/>
        <color rgb="FFFF7128"/>
        <color rgb="FFFFEF9C"/>
      </colorScale>
    </cfRule>
    <cfRule type="colorScale" priority="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">
      <colorScale>
        <cfvo type="min"/>
        <cfvo type="max"/>
        <color rgb="FFFF7128"/>
        <color rgb="FFFFEF9C"/>
      </colorScale>
    </cfRule>
    <cfRule type="colorScale" priority="38">
      <colorScale>
        <cfvo type="min"/>
        <cfvo type="max"/>
        <color rgb="FFFF7128"/>
        <color rgb="FFFFEF9C"/>
      </colorScale>
    </cfRule>
  </conditionalFormatting>
  <conditionalFormatting sqref="L12">
    <cfRule type="colorScale" priority="226">
      <colorScale>
        <cfvo type="min"/>
        <cfvo type="max"/>
        <color rgb="FFFF7128"/>
        <color rgb="FFFFEF9C"/>
      </colorScale>
    </cfRule>
    <cfRule type="colorScale" priority="2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8">
      <colorScale>
        <cfvo type="percent" val="50"/>
        <cfvo type="max"/>
        <color rgb="FFFF7128"/>
        <color rgb="FFFFEF9C"/>
      </colorScale>
    </cfRule>
    <cfRule type="colorScale" priority="2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222" operator="equal">
      <formula>5</formula>
    </cfRule>
    <cfRule type="cellIs" dxfId="57" priority="223" operator="greaterThan">
      <formula>0.5</formula>
    </cfRule>
    <cfRule type="colorScale" priority="224">
      <colorScale>
        <cfvo type="min"/>
        <cfvo type="max"/>
        <color rgb="FFFF7128"/>
        <color rgb="FFFFEF9C"/>
      </colorScale>
    </cfRule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ellIs" dxfId="56" priority="230" operator="equal">
      <formula>5</formula>
    </cfRule>
    <cfRule type="colorScale" priority="236">
      <colorScale>
        <cfvo type="percent" val="50"/>
        <cfvo type="max"/>
        <color rgb="FFFF7128"/>
        <color rgb="FFFFEF9C"/>
      </colorScale>
    </cfRule>
    <cfRule type="colorScale" priority="2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4">
      <colorScale>
        <cfvo type="min"/>
        <cfvo type="max"/>
        <color rgb="FFFF7128"/>
        <color rgb="FFFFEF9C"/>
      </colorScale>
    </cfRule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2">
      <colorScale>
        <cfvo type="min"/>
        <cfvo type="max"/>
        <color rgb="FFFF7128"/>
        <color rgb="FFFFEF9C"/>
      </colorScale>
    </cfRule>
    <cfRule type="cellIs" dxfId="55" priority="231" operator="greaterThan">
      <formula>0.5</formula>
    </cfRule>
    <cfRule type="colorScale" priority="2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6:M13 V6:V13">
    <cfRule type="cellIs" dxfId="54" priority="105" operator="greaterThanOrEqual">
      <formula>0</formula>
    </cfRule>
  </conditionalFormatting>
  <conditionalFormatting sqref="M11 V11:V13">
    <cfRule type="cellIs" dxfId="53" priority="21" operator="greaterThanOrEqual">
      <formula>0</formula>
    </cfRule>
  </conditionalFormatting>
  <conditionalFormatting sqref="M11:M13 V11:V13 K11:K13">
    <cfRule type="cellIs" dxfId="52" priority="23" operator="equal">
      <formula>5</formula>
    </cfRule>
  </conditionalFormatting>
  <conditionalFormatting sqref="N6">
    <cfRule type="colorScale" priority="240">
      <colorScale>
        <cfvo type="min"/>
        <cfvo type="max"/>
        <color rgb="FFFF7128"/>
        <color rgb="FFFFEF9C"/>
      </colorScale>
    </cfRule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8">
      <colorScale>
        <cfvo type="min"/>
        <cfvo type="max"/>
        <color rgb="FFFF7128"/>
        <color rgb="FFFFEF9C"/>
      </colorScale>
    </cfRule>
    <cfRule type="colorScale" priority="23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2">
      <colorScale>
        <cfvo type="percent" val="50"/>
        <cfvo type="max"/>
        <color rgb="FFFF7128"/>
        <color rgb="FFFFEF9C"/>
      </colorScale>
    </cfRule>
  </conditionalFormatting>
  <conditionalFormatting sqref="N6:N10 W6:W10 N12:N13 W12:W13">
    <cfRule type="cellIs" dxfId="51" priority="244" operator="between">
      <formula>0.5</formula>
      <formula>1</formula>
    </cfRule>
  </conditionalFormatting>
  <conditionalFormatting sqref="N6:N10">
    <cfRule type="cellIs" dxfId="50" priority="243" operator="greaterThan">
      <formula>0.5</formula>
    </cfRule>
  </conditionalFormatting>
  <conditionalFormatting sqref="N7">
    <cfRule type="colorScale" priority="250">
      <colorScale>
        <cfvo type="percent" val="50"/>
        <cfvo type="max"/>
        <color rgb="FFFF7128"/>
        <color rgb="FFFFEF9C"/>
      </colorScale>
    </cfRule>
    <cfRule type="colorScale" priority="2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8">
      <colorScale>
        <cfvo type="min"/>
        <cfvo type="max"/>
        <color rgb="FFFF7128"/>
        <color rgb="FFFFEF9C"/>
      </colorScale>
    </cfRule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6">
      <colorScale>
        <cfvo type="min"/>
        <cfvo type="max"/>
        <color rgb="FFFF7128"/>
        <color rgb="FFFFEF9C"/>
      </colorScale>
    </cfRule>
    <cfRule type="colorScale" priority="24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252">
      <colorScale>
        <cfvo type="min"/>
        <cfvo type="max"/>
        <color rgb="FFFF7128"/>
        <color rgb="FFFFEF9C"/>
      </colorScale>
    </cfRule>
    <cfRule type="colorScale" priority="25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4">
      <colorScale>
        <cfvo type="min"/>
        <cfvo type="max"/>
        <color rgb="FFFF7128"/>
        <color rgb="FFFFEF9C"/>
      </colorScale>
    </cfRule>
    <cfRule type="colorScale" priority="2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6">
      <colorScale>
        <cfvo type="percent" val="50"/>
        <cfvo type="max"/>
        <color rgb="FFFF7128"/>
        <color rgb="FFFFEF9C"/>
      </colorScale>
    </cfRule>
  </conditionalFormatting>
  <conditionalFormatting sqref="N9">
    <cfRule type="colorScale" priority="2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2">
      <colorScale>
        <cfvo type="percent" val="50"/>
        <cfvo type="max"/>
        <color rgb="FFFF7128"/>
        <color rgb="FFFFEF9C"/>
      </colorScale>
    </cfRule>
    <cfRule type="colorScale" priority="258">
      <colorScale>
        <cfvo type="min"/>
        <cfvo type="max"/>
        <color rgb="FFFF7128"/>
        <color rgb="FFFFEF9C"/>
      </colorScale>
    </cfRule>
    <cfRule type="colorScale" priority="25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0">
      <colorScale>
        <cfvo type="min"/>
        <cfvo type="max"/>
        <color rgb="FFFF7128"/>
        <color rgb="FFFFEF9C"/>
      </colorScale>
    </cfRule>
  </conditionalFormatting>
  <conditionalFormatting sqref="N10">
    <cfRule type="colorScale" priority="2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8">
      <colorScale>
        <cfvo type="percent" val="50"/>
        <cfvo type="max"/>
        <color rgb="FFFF7128"/>
        <color rgb="FFFFEF9C"/>
      </colorScale>
    </cfRule>
    <cfRule type="colorScale" priority="26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64">
      <colorScale>
        <cfvo type="min"/>
        <cfvo type="max"/>
        <color rgb="FFFF7128"/>
        <color rgb="FFFFEF9C"/>
      </colorScale>
    </cfRule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6">
      <colorScale>
        <cfvo type="min"/>
        <cfvo type="max"/>
        <color rgb="FFFF7128"/>
        <color rgb="FFFFEF9C"/>
      </colorScale>
    </cfRule>
  </conditionalFormatting>
  <conditionalFormatting sqref="N11 W11">
    <cfRule type="cellIs" dxfId="49" priority="41" operator="between">
      <formula>0.5</formula>
      <formula>1</formula>
    </cfRule>
  </conditionalFormatting>
  <conditionalFormatting sqref="N11">
    <cfRule type="colorScale" priority="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">
      <colorScale>
        <cfvo type="min"/>
        <cfvo type="max"/>
        <color rgb="FFFF7128"/>
        <color rgb="FFFFEF9C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">
      <colorScale>
        <cfvo type="min"/>
        <cfvo type="max"/>
        <color rgb="FFFF7128"/>
        <color rgb="FFFFEF9C"/>
      </colorScale>
    </cfRule>
    <cfRule type="colorScale" priority="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percent" val="50"/>
        <cfvo type="max"/>
        <color rgb="FFFF7128"/>
        <color rgb="FFFFEF9C"/>
      </colorScale>
    </cfRule>
    <cfRule type="colorScale" priority="4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3">
      <colorScale>
        <cfvo type="percent" val="50"/>
        <cfvo type="max"/>
        <color rgb="FFFF7128"/>
        <color rgb="FFFFEF9C"/>
      </colorScale>
    </cfRule>
    <cfRule type="colorScale" priority="5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min"/>
        <cfvo type="max"/>
        <color rgb="FFFF7128"/>
        <color rgb="FFFFEF9C"/>
      </colorScale>
    </cfRule>
  </conditionalFormatting>
  <conditionalFormatting sqref="N11:N13 W6:W13">
    <cfRule type="cellIs" dxfId="48" priority="92" operator="greaterThan">
      <formula>0.5</formula>
    </cfRule>
  </conditionalFormatting>
  <conditionalFormatting sqref="N12">
    <cfRule type="colorScale" priority="272">
      <colorScale>
        <cfvo type="min"/>
        <cfvo type="max"/>
        <color rgb="FFFF7128"/>
        <color rgb="FFFFEF9C"/>
      </colorScale>
    </cfRule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4">
      <colorScale>
        <cfvo type="percent" val="50"/>
        <cfvo type="max"/>
        <color rgb="FFFF7128"/>
        <color rgb="FFFFEF9C"/>
      </colorScale>
    </cfRule>
    <cfRule type="colorScale" priority="2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70">
      <colorScale>
        <cfvo type="min"/>
        <cfvo type="max"/>
        <color rgb="FFFF7128"/>
        <color rgb="FFFFEF9C"/>
      </colorScale>
    </cfRule>
  </conditionalFormatting>
  <conditionalFormatting sqref="N13">
    <cfRule type="colorScale" priority="276">
      <colorScale>
        <cfvo type="min"/>
        <cfvo type="max"/>
        <color rgb="FFFF7128"/>
        <color rgb="FFFFEF9C"/>
      </colorScale>
    </cfRule>
    <cfRule type="colorScale" priority="278">
      <colorScale>
        <cfvo type="min"/>
        <cfvo type="max"/>
        <color rgb="FFFF7128"/>
        <color rgb="FFFFEF9C"/>
      </colorScale>
    </cfRule>
    <cfRule type="colorScale" priority="2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0">
      <colorScale>
        <cfvo type="percent" val="50"/>
        <cfvo type="max"/>
        <color rgb="FFFF7128"/>
        <color rgb="FFFFEF9C"/>
      </colorScale>
    </cfRule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6">
    <cfRule type="cellIs" dxfId="47" priority="281" operator="equal">
      <formula>5</formula>
    </cfRule>
  </conditionalFormatting>
  <conditionalFormatting sqref="R6:R10">
    <cfRule type="cellIs" dxfId="46" priority="283" operator="equal">
      <formula>5</formula>
    </cfRule>
  </conditionalFormatting>
  <conditionalFormatting sqref="R6:R13">
    <cfRule type="cellIs" dxfId="45" priority="54" operator="lessThan">
      <formula>5</formula>
    </cfRule>
  </conditionalFormatting>
  <conditionalFormatting sqref="R7:R10">
    <cfRule type="cellIs" dxfId="44" priority="284" operator="equal">
      <formula>5</formula>
    </cfRule>
  </conditionalFormatting>
  <conditionalFormatting sqref="R11:R13">
    <cfRule type="cellIs" dxfId="43" priority="56" operator="equal">
      <formula>5</formula>
    </cfRule>
    <cfRule type="cellIs" dxfId="42" priority="55" operator="equal">
      <formula>5</formula>
    </cfRule>
  </conditionalFormatting>
  <conditionalFormatting sqref="S6"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291" operator="equal">
      <formula>5</formula>
    </cfRule>
    <cfRule type="colorScale" priority="297">
      <colorScale>
        <cfvo type="percent" val="50"/>
        <cfvo type="max"/>
        <color rgb="FFFF7128"/>
        <color rgb="FFFFEF9C"/>
      </colorScale>
    </cfRule>
    <cfRule type="colorScale" priority="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5">
      <colorScale>
        <cfvo type="min"/>
        <cfvo type="max"/>
        <color rgb="FFFF7128"/>
        <color rgb="FFFFEF9C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3">
      <colorScale>
        <cfvo type="min"/>
        <cfvo type="max"/>
        <color rgb="FFFF7128"/>
        <color rgb="FFFFEF9C"/>
      </colorScale>
    </cfRule>
    <cfRule type="cellIs" dxfId="40" priority="292" operator="greaterThan">
      <formula>0.5</formula>
    </cfRule>
  </conditionalFormatting>
  <conditionalFormatting sqref="S7">
    <cfRule type="colorScale" priority="3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3">
      <colorScale>
        <cfvo type="min"/>
        <cfvo type="max"/>
        <color rgb="FFFF7128"/>
        <color rgb="FFFFEF9C"/>
      </colorScale>
    </cfRule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01">
      <colorScale>
        <cfvo type="min"/>
        <cfvo type="max"/>
        <color rgb="FFFF7128"/>
        <color rgb="FFFFEF9C"/>
      </colorScale>
    </cfRule>
    <cfRule type="cellIs" dxfId="39" priority="300" operator="greaterThan">
      <formula>0.5</formula>
    </cfRule>
    <cfRule type="cellIs" dxfId="38" priority="299" operator="equal">
      <formula>5</formula>
    </cfRule>
    <cfRule type="colorScale" priority="29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05">
      <colorScale>
        <cfvo type="percent" val="50"/>
        <cfvo type="max"/>
        <color rgb="FFFF7128"/>
        <color rgb="FFFFEF9C"/>
      </colorScale>
    </cfRule>
  </conditionalFormatting>
  <conditionalFormatting sqref="S8">
    <cfRule type="cellIs" dxfId="37" priority="307" operator="equal">
      <formula>5</formula>
    </cfRule>
    <cfRule type="cellIs" dxfId="36" priority="308" operator="greaterThan">
      <formula>0.5</formula>
    </cfRule>
    <cfRule type="colorScale" priority="309">
      <colorScale>
        <cfvo type="min"/>
        <cfvo type="max"/>
        <color rgb="FFFF7128"/>
        <color rgb="FFFFEF9C"/>
      </colorScale>
    </cfRule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colorScale" priority="3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3">
      <colorScale>
        <cfvo type="percent" val="50"/>
        <cfvo type="max"/>
        <color rgb="FFFF7128"/>
        <color rgb="FFFFEF9C"/>
      </colorScale>
    </cfRule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ellIs" dxfId="35" priority="315" operator="equal">
      <formula>5</formula>
    </cfRule>
    <cfRule type="colorScale" priority="31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1">
      <colorScale>
        <cfvo type="percent" val="50"/>
        <cfvo type="max"/>
        <color rgb="FFFF7128"/>
        <color rgb="FFFFEF9C"/>
      </colorScale>
    </cfRule>
    <cfRule type="colorScale" priority="3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9">
      <colorScale>
        <cfvo type="min"/>
        <cfvo type="max"/>
        <color rgb="FFFF7128"/>
        <color rgb="FFFFEF9C"/>
      </colorScale>
    </cfRule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7">
      <colorScale>
        <cfvo type="min"/>
        <cfvo type="max"/>
        <color rgb="FFFF7128"/>
        <color rgb="FFFFEF9C"/>
      </colorScale>
    </cfRule>
    <cfRule type="cellIs" dxfId="34" priority="316" operator="greaterThan">
      <formula>0.5</formula>
    </cfRule>
  </conditionalFormatting>
  <conditionalFormatting sqref="S10">
    <cfRule type="colorScale" priority="329">
      <colorScale>
        <cfvo type="percent" val="50"/>
        <cfvo type="max"/>
        <color rgb="FFFF7128"/>
        <color rgb="FFFFEF9C"/>
      </colorScale>
    </cfRule>
    <cfRule type="colorScale" priority="3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7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3" priority="324" operator="greaterThan">
      <formula>0.5</formula>
    </cfRule>
    <cfRule type="cellIs" dxfId="32" priority="323" operator="equal">
      <formula>5</formula>
    </cfRule>
    <cfRule type="colorScale" priority="32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5">
      <colorScale>
        <cfvo type="min"/>
        <cfvo type="max"/>
        <color rgb="FFFF7128"/>
        <color rgb="FFFFEF9C"/>
      </colorScale>
    </cfRule>
  </conditionalFormatting>
  <conditionalFormatting sqref="S11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58" operator="equal">
      <formula>5</formula>
    </cfRule>
    <cfRule type="cellIs" dxfId="30" priority="59" operator="greaterThan">
      <formula>0.5</formula>
    </cfRule>
    <cfRule type="colorScale" priority="60">
      <colorScale>
        <cfvo type="min"/>
        <cfvo type="max"/>
        <color rgb="FFFF7128"/>
        <color rgb="FFFFEF9C"/>
      </colorScale>
    </cfRule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">
      <colorScale>
        <cfvo type="min"/>
        <cfvo type="max"/>
        <color rgb="FFFF7128"/>
        <color rgb="FFFFEF9C"/>
      </colorScale>
    </cfRule>
    <cfRule type="colorScale" priority="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4">
      <colorScale>
        <cfvo type="percent" val="50"/>
        <cfvo type="max"/>
        <color rgb="FFFF7128"/>
        <color rgb="FFFFEF9C"/>
      </colorScale>
    </cfRule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" priority="66" operator="equal">
      <formula>5</formula>
    </cfRule>
    <cfRule type="cellIs" dxfId="28" priority="67" operator="greaterThan">
      <formula>0.5</formula>
    </cfRule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0">
      <colorScale>
        <cfvo type="min"/>
        <cfvo type="max"/>
        <color rgb="FFFF7128"/>
        <color rgb="FFFFEF9C"/>
      </colorScale>
    </cfRule>
    <cfRule type="colorScale" priority="7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">
      <colorScale>
        <cfvo type="percent" val="50"/>
        <cfvo type="max"/>
        <color rgb="FFFF7128"/>
        <color rgb="FFFFEF9C"/>
      </colorScale>
    </cfRule>
    <cfRule type="colorScale" priority="68">
      <colorScale>
        <cfvo type="min"/>
        <cfvo type="max"/>
        <color rgb="FFFF7128"/>
        <color rgb="FFFFEF9C"/>
      </colorScale>
    </cfRule>
  </conditionalFormatting>
  <conditionalFormatting sqref="S12">
    <cfRule type="cellIs" dxfId="27" priority="332" operator="greaterThan">
      <formula>0.5</formula>
    </cfRule>
    <cfRule type="cellIs" dxfId="26" priority="331" operator="equal">
      <formula>5</formula>
    </cfRule>
    <cfRule type="colorScale" priority="337">
      <colorScale>
        <cfvo type="percent" val="50"/>
        <cfvo type="max"/>
        <color rgb="FFFF7128"/>
        <color rgb="FFFFEF9C"/>
      </colorScale>
    </cfRule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5">
      <colorScale>
        <cfvo type="min"/>
        <cfvo type="max"/>
        <color rgb="FFFF7128"/>
        <color rgb="FFFFEF9C"/>
      </colorScale>
    </cfRule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min"/>
        <cfvo type="max"/>
        <color rgb="FFFF7128"/>
        <color rgb="FFFFEF9C"/>
      </colorScale>
    </cfRule>
  </conditionalFormatting>
  <conditionalFormatting sqref="S13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3">
      <colorScale>
        <cfvo type="min"/>
        <cfvo type="max"/>
        <color rgb="FFFF7128"/>
        <color rgb="FFFFEF9C"/>
      </colorScale>
    </cfRule>
    <cfRule type="colorScale" priority="3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percent" val="50"/>
        <cfvo type="max"/>
        <color rgb="FFFF7128"/>
        <color rgb="FFFFEF9C"/>
      </colorScale>
    </cfRule>
    <cfRule type="colorScale" priority="341">
      <colorScale>
        <cfvo type="min"/>
        <cfvo type="max"/>
        <color rgb="FFFF7128"/>
        <color rgb="FFFFEF9C"/>
      </colorScale>
    </cfRule>
    <cfRule type="cellIs" dxfId="25" priority="340" operator="greaterThan">
      <formula>0.5</formula>
    </cfRule>
    <cfRule type="cellIs" dxfId="24" priority="339" operator="equal">
      <formula>5</formula>
    </cfRule>
    <cfRule type="colorScale" priority="3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6">
    <cfRule type="cellIs" dxfId="23" priority="346" operator="equal">
      <formula>5</formula>
    </cfRule>
  </conditionalFormatting>
  <conditionalFormatting sqref="T6:T10">
    <cfRule type="cellIs" dxfId="22" priority="348" operator="equal">
      <formula>5</formula>
    </cfRule>
  </conditionalFormatting>
  <conditionalFormatting sqref="T6:T13">
    <cfRule type="cellIs" dxfId="21" priority="73" operator="lessThan">
      <formula>5</formula>
    </cfRule>
  </conditionalFormatting>
  <conditionalFormatting sqref="T7:T10">
    <cfRule type="cellIs" dxfId="20" priority="349" operator="equal">
      <formula>5</formula>
    </cfRule>
  </conditionalFormatting>
  <conditionalFormatting sqref="T11:T13">
    <cfRule type="cellIs" dxfId="19" priority="75" operator="equal">
      <formula>5</formula>
    </cfRule>
    <cfRule type="cellIs" dxfId="18" priority="74" operator="equal">
      <formula>5</formula>
    </cfRule>
  </conditionalFormatting>
  <conditionalFormatting sqref="U6">
    <cfRule type="colorScale" priority="3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" priority="356" operator="equal">
      <formula>5</formula>
    </cfRule>
    <cfRule type="cellIs" dxfId="16" priority="357" operator="greaterThan">
      <formula>0.5</formula>
    </cfRule>
    <cfRule type="colorScale" priority="358">
      <colorScale>
        <cfvo type="min"/>
        <cfvo type="max"/>
        <color rgb="FFFF7128"/>
        <color rgb="FFFFEF9C"/>
      </colorScale>
    </cfRule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0">
      <colorScale>
        <cfvo type="min"/>
        <cfvo type="max"/>
        <color rgb="FFFF7128"/>
        <color rgb="FFFFEF9C"/>
      </colorScale>
    </cfRule>
    <cfRule type="colorScale" priority="3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2">
      <colorScale>
        <cfvo type="percent" val="50"/>
        <cfvo type="max"/>
        <color rgb="FFFF7128"/>
        <color rgb="FFFFEF9C"/>
      </colorScale>
    </cfRule>
  </conditionalFormatting>
  <conditionalFormatting sqref="U7">
    <cfRule type="colorScale" priority="3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364" operator="equal">
      <formula>5</formula>
    </cfRule>
    <cfRule type="cellIs" dxfId="14" priority="365" operator="greaterThan">
      <formula>0.5</formula>
    </cfRule>
    <cfRule type="colorScale" priority="366">
      <colorScale>
        <cfvo type="min"/>
        <cfvo type="max"/>
        <color rgb="FFFF7128"/>
        <color rgb="FFFFEF9C"/>
      </colorScale>
    </cfRule>
    <cfRule type="colorScale" priority="370">
      <colorScale>
        <cfvo type="percent" val="50"/>
        <cfvo type="max"/>
        <color rgb="FFFF7128"/>
        <color rgb="FFFFEF9C"/>
      </colorScale>
    </cfRule>
    <cfRule type="colorScale" priority="3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8">
      <colorScale>
        <cfvo type="min"/>
        <cfvo type="max"/>
        <color rgb="FFFF7128"/>
        <color rgb="FFFFEF9C"/>
      </colorScale>
    </cfRule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ellIs" dxfId="13" priority="372" operator="equal">
      <formula>5</formula>
    </cfRule>
    <cfRule type="colorScale" priority="37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74">
      <colorScale>
        <cfvo type="min"/>
        <cfvo type="max"/>
        <color rgb="FFFF7128"/>
        <color rgb="FFFFEF9C"/>
      </colorScale>
    </cfRule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" priority="373" operator="greaterThan">
      <formula>0.5</formula>
    </cfRule>
    <cfRule type="colorScale" priority="376">
      <colorScale>
        <cfvo type="min"/>
        <cfvo type="max"/>
        <color rgb="FFFF7128"/>
        <color rgb="FFFFEF9C"/>
      </colorScale>
    </cfRule>
    <cfRule type="colorScale" priority="3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8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3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" priority="380" operator="equal">
      <formula>5</formula>
    </cfRule>
    <cfRule type="cellIs" dxfId="10" priority="381" operator="greaterThan">
      <formula>0.5</formula>
    </cfRule>
    <cfRule type="colorScale" priority="382">
      <colorScale>
        <cfvo type="min"/>
        <cfvo type="max"/>
        <color rgb="FFFF7128"/>
        <color rgb="FFFFEF9C"/>
      </colorScale>
    </cfRule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4">
      <colorScale>
        <cfvo type="min"/>
        <cfvo type="max"/>
        <color rgb="FFFF7128"/>
        <color rgb="FFFFEF9C"/>
      </colorScale>
    </cfRule>
    <cfRule type="colorScale" priority="3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6">
      <colorScale>
        <cfvo type="percent" val="50"/>
        <cfvo type="max"/>
        <color rgb="FFFF7128"/>
        <color rgb="FFFFEF9C"/>
      </colorScale>
    </cfRule>
  </conditionalFormatting>
  <conditionalFormatting sqref="U10">
    <cfRule type="colorScale" priority="3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388" operator="equal">
      <formula>5</formula>
    </cfRule>
    <cfRule type="cellIs" dxfId="8" priority="389" operator="greaterThan">
      <formula>0.5</formula>
    </cfRule>
    <cfRule type="colorScale" priority="390">
      <colorScale>
        <cfvo type="min"/>
        <cfvo type="max"/>
        <color rgb="FFFF7128"/>
        <color rgb="FFFFEF9C"/>
      </colorScale>
    </cfRule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2">
      <colorScale>
        <cfvo type="min"/>
        <cfvo type="max"/>
        <color rgb="FFFF7128"/>
        <color rgb="FFFFEF9C"/>
      </colorScale>
    </cfRule>
    <cfRule type="colorScale" priority="3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percent" val="50"/>
        <cfvo type="max"/>
        <color rgb="FFFF7128"/>
        <color rgb="FFFFEF9C"/>
      </colorScale>
    </cfRule>
  </conditionalFormatting>
  <conditionalFormatting sqref="U11">
    <cfRule type="colorScale" priority="79">
      <colorScale>
        <cfvo type="min"/>
        <cfvo type="max"/>
        <color rgb="FFFF7128"/>
        <color rgb="FFFFEF9C"/>
      </colorScale>
    </cfRule>
    <cfRule type="colorScale" priority="81">
      <colorScale>
        <cfvo type="min"/>
        <cfvo type="max"/>
        <color rgb="FFFF7128"/>
        <color rgb="FFFFEF9C"/>
      </colorScale>
    </cfRule>
    <cfRule type="colorScale" priority="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3">
      <colorScale>
        <cfvo type="percent" val="50"/>
        <cfvo type="max"/>
        <color rgb="FFFF7128"/>
        <color rgb="FFFFEF9C"/>
      </colorScale>
    </cfRule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85" operator="equal">
      <formula>5</formula>
    </cfRule>
    <cfRule type="cellIs" dxfId="6" priority="86" operator="greaterThan">
      <formula>0.5</formula>
    </cfRule>
    <cfRule type="colorScale" priority="87">
      <colorScale>
        <cfvo type="min"/>
        <cfvo type="max"/>
        <color rgb="FFFF7128"/>
        <color rgb="FFFFEF9C"/>
      </colorScale>
    </cfRule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">
      <colorScale>
        <cfvo type="min"/>
        <cfvo type="max"/>
        <color rgb="FFFF7128"/>
        <color rgb="FFFFEF9C"/>
      </colorScale>
    </cfRule>
    <cfRule type="colorScale" priority="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">
      <colorScale>
        <cfvo type="percent" val="50"/>
        <cfvo type="max"/>
        <color rgb="FFFF7128"/>
        <color rgb="FFFFEF9C"/>
      </colorScale>
    </cfRule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77" operator="equal">
      <formula>5</formula>
    </cfRule>
    <cfRule type="cellIs" dxfId="4" priority="78" operator="greaterThan">
      <formula>0.5</formula>
    </cfRule>
  </conditionalFormatting>
  <conditionalFormatting sqref="U12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0">
      <colorScale>
        <cfvo type="min"/>
        <cfvo type="max"/>
        <color rgb="FFFF7128"/>
        <color rgb="FFFFEF9C"/>
      </colorScale>
    </cfRule>
    <cfRule type="colorScale" priority="4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2">
      <colorScale>
        <cfvo type="percent" val="50"/>
        <cfvo type="max"/>
        <color rgb="FFFF7128"/>
        <color rgb="FFFFEF9C"/>
      </colorScale>
    </cfRule>
    <cfRule type="colorScale" priority="3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396" operator="equal">
      <formula>5</formula>
    </cfRule>
    <cfRule type="cellIs" dxfId="2" priority="397" operator="greaterThan">
      <formula>0.5</formula>
    </cfRule>
    <cfRule type="colorScale" priority="398">
      <colorScale>
        <cfvo type="min"/>
        <cfvo type="max"/>
        <color rgb="FFFF7128"/>
        <color rgb="FFFFEF9C"/>
      </colorScale>
    </cfRule>
  </conditionalFormatting>
  <conditionalFormatting sqref="U13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8">
      <colorScale>
        <cfvo type="min"/>
        <cfvo type="max"/>
        <color rgb="FFFF7128"/>
        <color rgb="FFFFEF9C"/>
      </colorScale>
    </cfRule>
    <cfRule type="colorScale" priority="4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0">
      <colorScale>
        <cfvo type="percent" val="50"/>
        <cfvo type="max"/>
        <color rgb="FFFF7128"/>
        <color rgb="FFFFEF9C"/>
      </colorScale>
    </cfRule>
    <cfRule type="colorScale" priority="406">
      <colorScale>
        <cfvo type="min"/>
        <cfvo type="max"/>
        <color rgb="FFFF7128"/>
        <color rgb="FFFFEF9C"/>
      </colorScale>
    </cfRule>
    <cfRule type="cellIs" dxfId="1" priority="405" operator="greaterThan">
      <formula>0.5</formula>
    </cfRule>
    <cfRule type="colorScale" priority="4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0" priority="404" operator="equal">
      <formula>5</formula>
    </cfRule>
  </conditionalFormatting>
  <conditionalFormatting sqref="W6">
    <cfRule type="colorScale" priority="412">
      <colorScale>
        <cfvo type="min"/>
        <cfvo type="max"/>
        <color rgb="FFFF7128"/>
        <color rgb="FFFFEF9C"/>
      </colorScale>
    </cfRule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14">
      <colorScale>
        <cfvo type="min"/>
        <cfvo type="max"/>
        <color rgb="FFFF7128"/>
        <color rgb="FFFFEF9C"/>
      </colorScale>
    </cfRule>
    <cfRule type="colorScale" priority="41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6">
      <colorScale>
        <cfvo type="percent" val="50"/>
        <cfvo type="max"/>
        <color rgb="FFFF7128"/>
        <color rgb="FFFFEF9C"/>
      </colorScale>
    </cfRule>
  </conditionalFormatting>
  <conditionalFormatting sqref="W7">
    <cfRule type="colorScale" priority="418">
      <colorScale>
        <cfvo type="min"/>
        <cfvo type="max"/>
        <color rgb="FFFF7128"/>
        <color rgb="FFFFEF9C"/>
      </colorScale>
    </cfRule>
    <cfRule type="colorScale" priority="41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0">
      <colorScale>
        <cfvo type="min"/>
        <cfvo type="max"/>
        <color rgb="FFFF7128"/>
        <color rgb="FFFFEF9C"/>
      </colorScale>
    </cfRule>
    <cfRule type="colorScale" priority="4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2">
      <colorScale>
        <cfvo type="percent" val="50"/>
        <cfvo type="max"/>
        <color rgb="FFFF7128"/>
        <color rgb="FFFFEF9C"/>
      </colorScale>
    </cfRule>
  </conditionalFormatting>
  <conditionalFormatting sqref="W8">
    <cfRule type="colorScale" priority="42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24">
      <colorScale>
        <cfvo type="min"/>
        <cfvo type="max"/>
        <color rgb="FFFF7128"/>
        <color rgb="FFFFEF9C"/>
      </colorScale>
    </cfRule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26">
      <colorScale>
        <cfvo type="min"/>
        <cfvo type="max"/>
        <color rgb="FFFF7128"/>
        <color rgb="FFFFEF9C"/>
      </colorScale>
    </cfRule>
    <cfRule type="colorScale" priority="4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8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42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0">
      <colorScale>
        <cfvo type="min"/>
        <cfvo type="max"/>
        <color rgb="FFFF7128"/>
        <color rgb="FFFFEF9C"/>
      </colorScale>
    </cfRule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2">
      <colorScale>
        <cfvo type="min"/>
        <cfvo type="max"/>
        <color rgb="FFFF7128"/>
        <color rgb="FFFFEF9C"/>
      </colorScale>
    </cfRule>
    <cfRule type="colorScale" priority="4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4">
      <colorScale>
        <cfvo type="percent" val="50"/>
        <cfvo type="max"/>
        <color rgb="FFFF7128"/>
        <color rgb="FFFFEF9C"/>
      </colorScale>
    </cfRule>
  </conditionalFormatting>
  <conditionalFormatting sqref="W10">
    <cfRule type="colorScale" priority="43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36">
      <colorScale>
        <cfvo type="min"/>
        <cfvo type="max"/>
        <color rgb="FFFF7128"/>
        <color rgb="FFFFEF9C"/>
      </colorScale>
    </cfRule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8">
      <colorScale>
        <cfvo type="min"/>
        <cfvo type="max"/>
        <color rgb="FFFF7128"/>
        <color rgb="FFFFEF9C"/>
      </colorScale>
    </cfRule>
    <cfRule type="colorScale" priority="4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0">
      <colorScale>
        <cfvo type="percent" val="50"/>
        <cfvo type="max"/>
        <color rgb="FFFF7128"/>
        <color rgb="FFFFEF9C"/>
      </colorScale>
    </cfRule>
  </conditionalFormatting>
  <conditionalFormatting sqref="W11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">
      <colorScale>
        <cfvo type="min"/>
        <cfvo type="max"/>
        <color rgb="FFFF7128"/>
        <color rgb="FFFFEF9C"/>
      </colorScale>
    </cfRule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min"/>
        <cfvo type="max"/>
        <color rgb="FFFF7128"/>
        <color rgb="FFFFEF9C"/>
      </colorScale>
    </cfRule>
    <cfRule type="colorScale" priority="9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4">
      <colorScale>
        <cfvo type="percent" val="50"/>
        <cfvo type="max"/>
        <color rgb="FFFF7128"/>
        <color rgb="FFFFEF9C"/>
      </colorScale>
    </cfRule>
    <cfRule type="colorScale" priority="1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2">
      <colorScale>
        <cfvo type="min"/>
        <cfvo type="max"/>
        <color rgb="FFFF7128"/>
        <color rgb="FFFFEF9C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9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8">
      <colorScale>
        <cfvo type="percent" val="50"/>
        <cfvo type="max"/>
        <color rgb="FFFF7128"/>
        <color rgb="FFFFEF9C"/>
      </colorScale>
    </cfRule>
  </conditionalFormatting>
  <conditionalFormatting sqref="W12">
    <cfRule type="colorScale" priority="44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42">
      <colorScale>
        <cfvo type="min"/>
        <cfvo type="max"/>
        <color rgb="FFFF7128"/>
        <color rgb="FFFFEF9C"/>
      </colorScale>
    </cfRule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4">
      <colorScale>
        <cfvo type="min"/>
        <cfvo type="max"/>
        <color rgb="FFFF7128"/>
        <color rgb="FFFFEF9C"/>
      </colorScale>
    </cfRule>
    <cfRule type="colorScale" priority="4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6">
      <colorScale>
        <cfvo type="percent" val="50"/>
        <cfvo type="max"/>
        <color rgb="FFFF7128"/>
        <color rgb="FFFFEF9C"/>
      </colorScale>
    </cfRule>
  </conditionalFormatting>
  <conditionalFormatting sqref="W13">
    <cfRule type="colorScale" priority="44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48">
      <colorScale>
        <cfvo type="min"/>
        <cfvo type="max"/>
        <color rgb="FFFF7128"/>
        <color rgb="FFFFEF9C"/>
      </colorScale>
    </cfRule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0">
      <colorScale>
        <cfvo type="min"/>
        <cfvo type="max"/>
        <color rgb="FFFF7128"/>
        <color rgb="FFFFEF9C"/>
      </colorScale>
    </cfRule>
    <cfRule type="colorScale" priority="4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2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" footer="0"/>
  <pageSetup scale="3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11" t="s">
        <v>82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11.25" customHeight="1" x14ac:dyDescent="0.25">
      <c r="A3" s="12"/>
      <c r="B3" s="13" t="s">
        <v>83</v>
      </c>
      <c r="C3" s="93" t="s">
        <v>84</v>
      </c>
      <c r="D3" s="70"/>
      <c r="E3" s="12"/>
      <c r="F3" s="13" t="s">
        <v>85</v>
      </c>
      <c r="G3" s="14" t="s">
        <v>86</v>
      </c>
      <c r="H3" s="14" t="s">
        <v>87</v>
      </c>
      <c r="I3" s="93" t="s">
        <v>88</v>
      </c>
      <c r="J3" s="74"/>
      <c r="K3" s="74"/>
      <c r="L3" s="70"/>
      <c r="M3" s="12"/>
      <c r="N3" s="13" t="s">
        <v>89</v>
      </c>
      <c r="O3" s="93" t="s">
        <v>84</v>
      </c>
      <c r="P3" s="74"/>
      <c r="Q3" s="70"/>
      <c r="R3" s="12"/>
      <c r="S3" s="12"/>
      <c r="T3" s="12"/>
      <c r="U3" s="12"/>
      <c r="V3" s="12"/>
      <c r="W3" s="12"/>
      <c r="X3" s="12"/>
      <c r="Y3" s="12"/>
      <c r="Z3" s="12"/>
    </row>
    <row r="4" spans="1:26" ht="53.25" customHeight="1" x14ac:dyDescent="0.25">
      <c r="A4" s="12"/>
      <c r="B4" s="15" t="s">
        <v>34</v>
      </c>
      <c r="C4" s="94" t="s">
        <v>90</v>
      </c>
      <c r="D4" s="70"/>
      <c r="E4" s="12"/>
      <c r="F4" s="86" t="s">
        <v>91</v>
      </c>
      <c r="G4" s="86" t="s">
        <v>92</v>
      </c>
      <c r="H4" s="102" t="s">
        <v>93</v>
      </c>
      <c r="I4" s="95" t="s">
        <v>94</v>
      </c>
      <c r="J4" s="96"/>
      <c r="K4" s="96"/>
      <c r="L4" s="97"/>
      <c r="M4" s="12"/>
      <c r="N4" s="16" t="s">
        <v>95</v>
      </c>
      <c r="O4" s="94" t="s">
        <v>96</v>
      </c>
      <c r="P4" s="74"/>
      <c r="Q4" s="70"/>
      <c r="R4" s="12"/>
      <c r="S4" s="12"/>
      <c r="T4" s="12"/>
      <c r="U4" s="12"/>
      <c r="V4" s="12"/>
      <c r="W4" s="12"/>
      <c r="X4" s="12"/>
      <c r="Y4" s="12"/>
      <c r="Z4" s="12"/>
    </row>
    <row r="5" spans="1:26" ht="53.25" customHeight="1" x14ac:dyDescent="0.25">
      <c r="A5" s="12"/>
      <c r="B5" s="15" t="s">
        <v>46</v>
      </c>
      <c r="C5" s="94" t="s">
        <v>97</v>
      </c>
      <c r="D5" s="70"/>
      <c r="E5" s="12"/>
      <c r="F5" s="88"/>
      <c r="G5" s="88"/>
      <c r="H5" s="88"/>
      <c r="I5" s="103"/>
      <c r="J5" s="104"/>
      <c r="K5" s="104"/>
      <c r="L5" s="105"/>
      <c r="M5" s="12"/>
      <c r="N5" s="16" t="s">
        <v>98</v>
      </c>
      <c r="O5" s="94" t="s">
        <v>99</v>
      </c>
      <c r="P5" s="74"/>
      <c r="Q5" s="70"/>
      <c r="R5" s="12"/>
      <c r="S5" s="12"/>
      <c r="T5" s="12"/>
      <c r="U5" s="12"/>
      <c r="V5" s="12"/>
      <c r="W5" s="12"/>
      <c r="X5" s="12"/>
      <c r="Y5" s="12"/>
      <c r="Z5" s="12"/>
    </row>
    <row r="6" spans="1:26" ht="60" customHeight="1" x14ac:dyDescent="0.25">
      <c r="A6" s="12"/>
      <c r="B6" s="12"/>
      <c r="C6" s="12"/>
      <c r="D6" s="12"/>
      <c r="E6" s="12"/>
      <c r="F6" s="73"/>
      <c r="G6" s="73"/>
      <c r="H6" s="73"/>
      <c r="I6" s="98"/>
      <c r="J6" s="99"/>
      <c r="K6" s="99"/>
      <c r="L6" s="100"/>
      <c r="M6" s="12"/>
      <c r="N6" s="16" t="s">
        <v>100</v>
      </c>
      <c r="O6" s="94" t="s">
        <v>101</v>
      </c>
      <c r="P6" s="74"/>
      <c r="Q6" s="70"/>
      <c r="R6" s="12"/>
      <c r="S6" s="12"/>
      <c r="T6" s="12"/>
      <c r="U6" s="12"/>
      <c r="V6" s="12"/>
      <c r="W6" s="12"/>
      <c r="X6" s="12"/>
      <c r="Y6" s="12"/>
      <c r="Z6" s="12"/>
    </row>
    <row r="7" spans="1:26" ht="79.5" customHeight="1" x14ac:dyDescent="0.25">
      <c r="A7" s="12"/>
      <c r="B7" s="13" t="s">
        <v>102</v>
      </c>
      <c r="C7" s="93" t="s">
        <v>84</v>
      </c>
      <c r="D7" s="70"/>
      <c r="E7" s="12"/>
      <c r="F7" s="17" t="s">
        <v>103</v>
      </c>
      <c r="G7" s="18" t="s">
        <v>93</v>
      </c>
      <c r="H7" s="18" t="s">
        <v>104</v>
      </c>
      <c r="I7" s="85" t="s">
        <v>105</v>
      </c>
      <c r="J7" s="74"/>
      <c r="K7" s="74"/>
      <c r="L7" s="70"/>
      <c r="M7" s="12"/>
      <c r="N7" s="19" t="s">
        <v>106</v>
      </c>
      <c r="O7" s="94" t="s">
        <v>107</v>
      </c>
      <c r="P7" s="74"/>
      <c r="Q7" s="70"/>
      <c r="R7" s="12"/>
      <c r="S7" s="12"/>
      <c r="T7" s="12"/>
      <c r="U7" s="12"/>
      <c r="V7" s="12"/>
      <c r="W7" s="12"/>
      <c r="X7" s="12"/>
      <c r="Y7" s="12"/>
      <c r="Z7" s="12"/>
    </row>
    <row r="8" spans="1:26" ht="11.25" customHeight="1" x14ac:dyDescent="0.25">
      <c r="A8" s="12"/>
      <c r="B8" s="20" t="s">
        <v>35</v>
      </c>
      <c r="C8" s="94" t="s">
        <v>108</v>
      </c>
      <c r="D8" s="70"/>
      <c r="E8" s="12"/>
      <c r="F8" s="17" t="s">
        <v>109</v>
      </c>
      <c r="G8" s="18" t="s">
        <v>110</v>
      </c>
      <c r="H8" s="17" t="s">
        <v>111</v>
      </c>
      <c r="I8" s="85" t="s">
        <v>112</v>
      </c>
      <c r="J8" s="74"/>
      <c r="K8" s="74"/>
      <c r="L8" s="70"/>
      <c r="M8" s="12"/>
      <c r="N8" s="19" t="s">
        <v>113</v>
      </c>
      <c r="O8" s="94" t="s">
        <v>114</v>
      </c>
      <c r="P8" s="74"/>
      <c r="Q8" s="70"/>
      <c r="R8" s="12"/>
      <c r="S8" s="12"/>
      <c r="T8" s="12"/>
      <c r="U8" s="12"/>
      <c r="V8" s="12"/>
      <c r="W8" s="12"/>
      <c r="X8" s="12"/>
      <c r="Y8" s="12"/>
      <c r="Z8" s="12"/>
    </row>
    <row r="9" spans="1:26" ht="51.75" customHeight="1" x14ac:dyDescent="0.25">
      <c r="A9" s="12"/>
      <c r="B9" s="20" t="s">
        <v>47</v>
      </c>
      <c r="C9" s="85" t="s">
        <v>115</v>
      </c>
      <c r="D9" s="70"/>
      <c r="E9" s="12"/>
      <c r="F9" s="86" t="s">
        <v>72</v>
      </c>
      <c r="G9" s="86" t="s">
        <v>111</v>
      </c>
      <c r="H9" s="102" t="s">
        <v>116</v>
      </c>
      <c r="I9" s="95" t="s">
        <v>117</v>
      </c>
      <c r="J9" s="96"/>
      <c r="K9" s="96"/>
      <c r="L9" s="97"/>
      <c r="M9" s="12"/>
      <c r="N9" s="19" t="s">
        <v>118</v>
      </c>
      <c r="O9" s="94" t="s">
        <v>119</v>
      </c>
      <c r="P9" s="74"/>
      <c r="Q9" s="70"/>
      <c r="R9" s="12"/>
      <c r="S9" s="12"/>
      <c r="T9" s="12"/>
      <c r="U9" s="12"/>
      <c r="V9" s="12"/>
      <c r="W9" s="12"/>
      <c r="X9" s="12"/>
      <c r="Y9" s="12"/>
      <c r="Z9" s="12"/>
    </row>
    <row r="10" spans="1:26" ht="22.5" customHeight="1" x14ac:dyDescent="0.25">
      <c r="A10" s="12"/>
      <c r="B10" s="12"/>
      <c r="C10" s="12"/>
      <c r="D10" s="12"/>
      <c r="E10" s="12"/>
      <c r="F10" s="73"/>
      <c r="G10" s="73"/>
      <c r="H10" s="73"/>
      <c r="I10" s="98"/>
      <c r="J10" s="99"/>
      <c r="K10" s="99"/>
      <c r="L10" s="100"/>
      <c r="M10" s="12"/>
      <c r="N10" s="101" t="s">
        <v>120</v>
      </c>
      <c r="O10" s="95" t="s">
        <v>121</v>
      </c>
      <c r="P10" s="96"/>
      <c r="Q10" s="97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39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73"/>
      <c r="O11" s="98"/>
      <c r="P11" s="99"/>
      <c r="Q11" s="100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52.5" customHeight="1" x14ac:dyDescent="0.25">
      <c r="A12" s="12"/>
      <c r="B12" s="12"/>
      <c r="C12" s="12"/>
      <c r="D12" s="12"/>
      <c r="E12" s="12"/>
      <c r="F12" s="12"/>
      <c r="G12" s="12"/>
      <c r="H12" s="21"/>
      <c r="I12" s="21"/>
      <c r="J12" s="12"/>
      <c r="K12" s="12"/>
      <c r="L12" s="12"/>
      <c r="M12" s="12"/>
      <c r="N12" s="19" t="s">
        <v>122</v>
      </c>
      <c r="O12" s="94" t="s">
        <v>123</v>
      </c>
      <c r="P12" s="74"/>
      <c r="Q12" s="70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1.25" customHeight="1" x14ac:dyDescent="0.25">
      <c r="A13" s="12"/>
      <c r="B13" s="12"/>
      <c r="C13" s="12"/>
      <c r="D13" s="12"/>
      <c r="E13" s="12"/>
      <c r="F13" s="21"/>
      <c r="G13" s="21"/>
      <c r="H13" s="21"/>
      <c r="I13" s="21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1.25" customHeight="1" x14ac:dyDescent="0.25">
      <c r="A14" s="12"/>
      <c r="B14" s="12"/>
      <c r="C14" s="91" t="s">
        <v>124</v>
      </c>
      <c r="D14" s="70"/>
      <c r="E14" s="12"/>
      <c r="F14" s="92" t="s">
        <v>125</v>
      </c>
      <c r="G14" s="74"/>
      <c r="H14" s="74"/>
      <c r="I14" s="74"/>
      <c r="J14" s="74"/>
      <c r="K14" s="74"/>
      <c r="L14" s="70"/>
      <c r="M14" s="12"/>
      <c r="N14" s="12"/>
      <c r="O14" s="92" t="s">
        <v>126</v>
      </c>
      <c r="P14" s="74"/>
      <c r="Q14" s="74"/>
      <c r="R14" s="74"/>
      <c r="S14" s="74"/>
      <c r="T14" s="74"/>
      <c r="U14" s="70"/>
      <c r="V14" s="12"/>
      <c r="W14" s="12"/>
      <c r="X14" s="89" t="s">
        <v>127</v>
      </c>
      <c r="Y14" s="70"/>
      <c r="Z14" s="12"/>
    </row>
    <row r="15" spans="1:26" ht="63" customHeight="1" x14ac:dyDescent="0.25">
      <c r="A15" s="12"/>
      <c r="B15" s="12"/>
      <c r="C15" s="22" t="s">
        <v>128</v>
      </c>
      <c r="D15" s="22" t="s">
        <v>129</v>
      </c>
      <c r="E15" s="12"/>
      <c r="F15" s="92" t="s">
        <v>126</v>
      </c>
      <c r="G15" s="74"/>
      <c r="H15" s="74"/>
      <c r="I15" s="74"/>
      <c r="J15" s="74"/>
      <c r="K15" s="74"/>
      <c r="L15" s="70"/>
      <c r="M15" s="12"/>
      <c r="N15" s="23"/>
      <c r="O15" s="89" t="s">
        <v>130</v>
      </c>
      <c r="P15" s="70"/>
      <c r="Q15" s="18" t="s">
        <v>131</v>
      </c>
      <c r="R15" s="18" t="s">
        <v>132</v>
      </c>
      <c r="S15" s="18" t="s">
        <v>133</v>
      </c>
      <c r="T15" s="18" t="s">
        <v>134</v>
      </c>
      <c r="U15" s="18" t="s">
        <v>135</v>
      </c>
      <c r="V15" s="12"/>
      <c r="W15" s="12"/>
      <c r="X15" s="24" t="s">
        <v>136</v>
      </c>
      <c r="Y15" s="22" t="s">
        <v>128</v>
      </c>
      <c r="Z15" s="12"/>
    </row>
    <row r="16" spans="1:26" ht="51.75" customHeight="1" x14ac:dyDescent="0.25">
      <c r="A16" s="12"/>
      <c r="B16" s="87" t="s">
        <v>137</v>
      </c>
      <c r="C16" s="20" t="s">
        <v>138</v>
      </c>
      <c r="D16" s="17">
        <v>1</v>
      </c>
      <c r="E16" s="21"/>
      <c r="F16" s="89" t="s">
        <v>130</v>
      </c>
      <c r="G16" s="70"/>
      <c r="H16" s="18" t="s">
        <v>131</v>
      </c>
      <c r="I16" s="18" t="s">
        <v>132</v>
      </c>
      <c r="J16" s="18" t="s">
        <v>133</v>
      </c>
      <c r="K16" s="18" t="s">
        <v>134</v>
      </c>
      <c r="L16" s="18" t="s">
        <v>135</v>
      </c>
      <c r="M16" s="12"/>
      <c r="N16" s="12"/>
      <c r="O16" s="89" t="s">
        <v>139</v>
      </c>
      <c r="P16" s="70"/>
      <c r="Q16" s="18" t="s">
        <v>140</v>
      </c>
      <c r="R16" s="18" t="s">
        <v>141</v>
      </c>
      <c r="S16" s="18" t="s">
        <v>142</v>
      </c>
      <c r="T16" s="18" t="s">
        <v>143</v>
      </c>
      <c r="U16" s="18" t="s">
        <v>144</v>
      </c>
      <c r="V16" s="12"/>
      <c r="W16" s="12"/>
      <c r="X16" s="25" t="s">
        <v>145</v>
      </c>
      <c r="Y16" s="18" t="s">
        <v>146</v>
      </c>
      <c r="Z16" s="12"/>
    </row>
    <row r="17" spans="1:26" ht="11.25" customHeight="1" x14ac:dyDescent="0.25">
      <c r="A17" s="12"/>
      <c r="B17" s="88"/>
      <c r="C17" s="20" t="s">
        <v>147</v>
      </c>
      <c r="D17" s="17">
        <v>2</v>
      </c>
      <c r="E17" s="21"/>
      <c r="F17" s="89" t="s">
        <v>139</v>
      </c>
      <c r="G17" s="70"/>
      <c r="H17" s="18" t="s">
        <v>140</v>
      </c>
      <c r="I17" s="18" t="s">
        <v>141</v>
      </c>
      <c r="J17" s="18" t="s">
        <v>142</v>
      </c>
      <c r="K17" s="18" t="s">
        <v>143</v>
      </c>
      <c r="L17" s="18" t="s">
        <v>144</v>
      </c>
      <c r="M17" s="12"/>
      <c r="N17" s="12"/>
      <c r="O17" s="90" t="s">
        <v>128</v>
      </c>
      <c r="P17" s="90" t="s">
        <v>148</v>
      </c>
      <c r="Q17" s="22" t="s">
        <v>149</v>
      </c>
      <c r="R17" s="22" t="s">
        <v>150</v>
      </c>
      <c r="S17" s="22" t="s">
        <v>151</v>
      </c>
      <c r="T17" s="22" t="s">
        <v>152</v>
      </c>
      <c r="U17" s="22" t="s">
        <v>153</v>
      </c>
      <c r="V17" s="12"/>
      <c r="W17" s="12"/>
      <c r="X17" s="26" t="s">
        <v>154</v>
      </c>
      <c r="Y17" s="18" t="s">
        <v>155</v>
      </c>
      <c r="Z17" s="12"/>
    </row>
    <row r="18" spans="1:26" ht="11.25" customHeight="1" x14ac:dyDescent="0.25">
      <c r="A18" s="12"/>
      <c r="B18" s="88"/>
      <c r="C18" s="20" t="s">
        <v>156</v>
      </c>
      <c r="D18" s="17">
        <v>3</v>
      </c>
      <c r="E18" s="21"/>
      <c r="F18" s="90" t="s">
        <v>128</v>
      </c>
      <c r="G18" s="90" t="s">
        <v>148</v>
      </c>
      <c r="H18" s="22" t="s">
        <v>149</v>
      </c>
      <c r="I18" s="22" t="s">
        <v>150</v>
      </c>
      <c r="J18" s="22" t="s">
        <v>151</v>
      </c>
      <c r="K18" s="22" t="s">
        <v>152</v>
      </c>
      <c r="L18" s="22" t="s">
        <v>153</v>
      </c>
      <c r="M18" s="12"/>
      <c r="N18" s="12"/>
      <c r="O18" s="73"/>
      <c r="P18" s="73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V18" s="12"/>
      <c r="W18" s="12"/>
      <c r="X18" s="27">
        <v>5</v>
      </c>
      <c r="Y18" s="18" t="s">
        <v>157</v>
      </c>
      <c r="Z18" s="12"/>
    </row>
    <row r="19" spans="1:26" ht="51.75" customHeight="1" x14ac:dyDescent="0.25">
      <c r="A19" s="12"/>
      <c r="B19" s="88"/>
      <c r="C19" s="20" t="s">
        <v>158</v>
      </c>
      <c r="D19" s="17">
        <v>4</v>
      </c>
      <c r="E19" s="21"/>
      <c r="F19" s="73"/>
      <c r="G19" s="73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M19" s="12"/>
      <c r="N19" s="87" t="s">
        <v>137</v>
      </c>
      <c r="O19" s="20" t="s">
        <v>138</v>
      </c>
      <c r="P19" s="17">
        <v>1</v>
      </c>
      <c r="Q19" s="28">
        <v>2</v>
      </c>
      <c r="R19" s="28">
        <v>3</v>
      </c>
      <c r="S19" s="28">
        <v>4</v>
      </c>
      <c r="T19" s="27">
        <v>5</v>
      </c>
      <c r="U19" s="26">
        <v>6</v>
      </c>
      <c r="V19" s="12"/>
      <c r="W19" s="12"/>
      <c r="X19" s="28" t="s">
        <v>159</v>
      </c>
      <c r="Y19" s="18" t="s">
        <v>160</v>
      </c>
      <c r="Z19" s="12"/>
    </row>
    <row r="20" spans="1:26" ht="11.25" customHeight="1" x14ac:dyDescent="0.25">
      <c r="A20" s="12"/>
      <c r="B20" s="73"/>
      <c r="C20" s="20" t="s">
        <v>161</v>
      </c>
      <c r="D20" s="17">
        <v>5</v>
      </c>
      <c r="E20" s="21"/>
      <c r="F20" s="21"/>
      <c r="G20" s="21"/>
      <c r="H20" s="21"/>
      <c r="I20" s="21"/>
      <c r="J20" s="21"/>
      <c r="K20" s="21"/>
      <c r="L20" s="12"/>
      <c r="M20" s="12"/>
      <c r="N20" s="88"/>
      <c r="O20" s="20" t="s">
        <v>147</v>
      </c>
      <c r="P20" s="17">
        <v>2</v>
      </c>
      <c r="Q20" s="28">
        <v>3</v>
      </c>
      <c r="R20" s="28">
        <v>4</v>
      </c>
      <c r="S20" s="27">
        <v>5</v>
      </c>
      <c r="T20" s="26">
        <v>6</v>
      </c>
      <c r="U20" s="26">
        <v>7</v>
      </c>
      <c r="V20" s="12"/>
      <c r="W20" s="12"/>
      <c r="X20" s="12"/>
      <c r="Y20" s="12"/>
      <c r="Z20" s="12"/>
    </row>
    <row r="21" spans="1:26" ht="11.25" customHeight="1" x14ac:dyDescent="0.25">
      <c r="A21" s="12"/>
      <c r="B21" s="12"/>
      <c r="C21" s="12"/>
      <c r="D21" s="12"/>
      <c r="E21" s="12"/>
      <c r="F21" s="21"/>
      <c r="G21" s="21"/>
      <c r="H21" s="21"/>
      <c r="I21" s="21"/>
      <c r="J21" s="21"/>
      <c r="K21" s="21"/>
      <c r="L21" s="12"/>
      <c r="M21" s="12"/>
      <c r="N21" s="88"/>
      <c r="O21" s="20" t="s">
        <v>156</v>
      </c>
      <c r="P21" s="17">
        <v>3</v>
      </c>
      <c r="Q21" s="28">
        <v>4</v>
      </c>
      <c r="R21" s="27">
        <v>5</v>
      </c>
      <c r="S21" s="26">
        <v>6</v>
      </c>
      <c r="T21" s="26">
        <v>7</v>
      </c>
      <c r="U21" s="25">
        <v>8</v>
      </c>
      <c r="V21" s="12"/>
      <c r="W21" s="12"/>
      <c r="X21" s="29" t="s">
        <v>162</v>
      </c>
      <c r="Y21" s="29" t="s">
        <v>163</v>
      </c>
      <c r="Z21" s="12"/>
    </row>
    <row r="22" spans="1:26" ht="11.25" customHeight="1" x14ac:dyDescent="0.25">
      <c r="A22" s="12"/>
      <c r="B22" s="12" t="s">
        <v>164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88"/>
      <c r="O22" s="20" t="s">
        <v>158</v>
      </c>
      <c r="P22" s="17">
        <v>4</v>
      </c>
      <c r="Q22" s="27">
        <v>5</v>
      </c>
      <c r="R22" s="26">
        <v>6</v>
      </c>
      <c r="S22" s="26">
        <v>7</v>
      </c>
      <c r="T22" s="25">
        <v>8</v>
      </c>
      <c r="U22" s="25">
        <v>9</v>
      </c>
      <c r="V22" s="12"/>
      <c r="W22" s="12"/>
      <c r="X22" s="12" t="s">
        <v>165</v>
      </c>
      <c r="Y22" s="12" t="s">
        <v>166</v>
      </c>
      <c r="Z22" s="12"/>
    </row>
    <row r="23" spans="1:26" ht="11.2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73"/>
      <c r="O23" s="20" t="s">
        <v>161</v>
      </c>
      <c r="P23" s="17">
        <v>5</v>
      </c>
      <c r="Q23" s="26">
        <v>6</v>
      </c>
      <c r="R23" s="26">
        <v>7</v>
      </c>
      <c r="S23" s="25">
        <v>8</v>
      </c>
      <c r="T23" s="25">
        <v>9</v>
      </c>
      <c r="U23" s="25">
        <v>10</v>
      </c>
      <c r="V23" s="12"/>
      <c r="W23" s="12"/>
      <c r="X23" s="12" t="s">
        <v>167</v>
      </c>
      <c r="Y23" s="12" t="s">
        <v>75</v>
      </c>
      <c r="Z23" s="12"/>
    </row>
    <row r="24" spans="1:26" ht="11.2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 t="s">
        <v>168</v>
      </c>
      <c r="Y24" s="12"/>
      <c r="Z24" s="12"/>
    </row>
    <row r="25" spans="1:26" ht="11.2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1.25" hidden="1" customHeight="1" x14ac:dyDescent="0.25">
      <c r="A26" s="12"/>
      <c r="B26" s="12"/>
      <c r="C26" s="12" t="s">
        <v>169</v>
      </c>
      <c r="D26" s="12" t="s">
        <v>7</v>
      </c>
      <c r="E26" s="12"/>
      <c r="F26" s="12" t="s">
        <v>12</v>
      </c>
      <c r="G26" s="12" t="s">
        <v>13</v>
      </c>
      <c r="H26" s="12" t="s">
        <v>170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1.25" hidden="1" customHeight="1" x14ac:dyDescent="0.25">
      <c r="A27" s="12"/>
      <c r="B27" s="12"/>
      <c r="C27" s="12" t="s">
        <v>34</v>
      </c>
      <c r="D27" s="12" t="s">
        <v>35</v>
      </c>
      <c r="E27" s="12"/>
      <c r="F27" s="12" t="s">
        <v>171</v>
      </c>
      <c r="G27" s="12" t="s">
        <v>172</v>
      </c>
      <c r="H27" s="12" t="s">
        <v>166</v>
      </c>
      <c r="I27" s="12"/>
      <c r="J27" s="12"/>
      <c r="K27" s="12"/>
      <c r="L27" s="12"/>
      <c r="M27" s="12"/>
      <c r="N27" s="12"/>
      <c r="O27" s="12"/>
      <c r="P27" s="21"/>
      <c r="Q27" s="21"/>
      <c r="R27" s="21"/>
      <c r="S27" s="21"/>
      <c r="T27" s="21"/>
      <c r="U27" s="12"/>
      <c r="V27" s="12"/>
      <c r="W27" s="12"/>
      <c r="X27" s="12"/>
      <c r="Y27" s="12"/>
      <c r="Z27" s="12"/>
    </row>
    <row r="28" spans="1:26" ht="11.25" hidden="1" customHeight="1" x14ac:dyDescent="0.25">
      <c r="A28" s="12"/>
      <c r="B28" s="12"/>
      <c r="C28" s="12" t="s">
        <v>46</v>
      </c>
      <c r="D28" s="12" t="s">
        <v>47</v>
      </c>
      <c r="E28" s="12"/>
      <c r="F28" s="12" t="s">
        <v>173</v>
      </c>
      <c r="G28" s="12" t="s">
        <v>174</v>
      </c>
      <c r="H28" s="12" t="s">
        <v>75</v>
      </c>
      <c r="I28" s="12"/>
      <c r="J28" s="12"/>
      <c r="K28" s="12"/>
      <c r="L28" s="12"/>
      <c r="M28" s="12"/>
      <c r="N28" s="12"/>
      <c r="O28" s="12"/>
      <c r="P28" s="21"/>
      <c r="Q28" s="21"/>
      <c r="R28" s="21"/>
      <c r="S28" s="21"/>
      <c r="T28" s="21"/>
      <c r="U28" s="12"/>
      <c r="V28" s="12"/>
      <c r="W28" s="12"/>
      <c r="X28" s="12"/>
      <c r="Y28" s="12"/>
      <c r="Z28" s="12"/>
    </row>
    <row r="29" spans="1:26" ht="11.25" hidden="1" customHeight="1" x14ac:dyDescent="0.25">
      <c r="A29" s="12"/>
      <c r="B29" s="12"/>
      <c r="C29" s="12"/>
      <c r="D29" s="12"/>
      <c r="E29" s="12"/>
      <c r="F29" s="12" t="s">
        <v>175</v>
      </c>
      <c r="G29" s="12" t="s">
        <v>176</v>
      </c>
      <c r="H29" s="12"/>
      <c r="I29" s="12"/>
      <c r="J29" s="12"/>
      <c r="K29" s="12"/>
      <c r="L29" s="12"/>
      <c r="M29" s="12"/>
      <c r="N29" s="12"/>
      <c r="O29" s="12"/>
      <c r="P29" s="21"/>
      <c r="Q29" s="21"/>
      <c r="R29" s="21"/>
      <c r="S29" s="21"/>
      <c r="T29" s="21"/>
      <c r="U29" s="12"/>
      <c r="V29" s="12"/>
      <c r="W29" s="12"/>
      <c r="X29" s="12"/>
      <c r="Y29" s="12"/>
      <c r="Z29" s="12"/>
    </row>
    <row r="30" spans="1:26" ht="11.25" hidden="1" customHeight="1" x14ac:dyDescent="0.25">
      <c r="A30" s="12"/>
      <c r="B30" s="12"/>
      <c r="C30" s="12"/>
      <c r="D30" s="12"/>
      <c r="E30" s="12"/>
      <c r="F30" s="12" t="s">
        <v>177</v>
      </c>
      <c r="G30" s="12" t="s">
        <v>178</v>
      </c>
      <c r="H30" s="12"/>
      <c r="I30" s="12"/>
      <c r="J30" s="12"/>
      <c r="K30" s="12"/>
      <c r="L30" s="12"/>
      <c r="M30" s="12"/>
      <c r="N30" s="12"/>
      <c r="O30" s="12"/>
      <c r="P30" s="21"/>
      <c r="Q30" s="21"/>
      <c r="R30" s="21"/>
      <c r="S30" s="21"/>
      <c r="T30" s="21"/>
      <c r="U30" s="12"/>
      <c r="V30" s="12"/>
      <c r="W30" s="12"/>
      <c r="X30" s="12"/>
      <c r="Y30" s="12"/>
      <c r="Z30" s="12"/>
    </row>
    <row r="31" spans="1:26" ht="11.25" hidden="1" customHeight="1" x14ac:dyDescent="0.25">
      <c r="A31" s="12"/>
      <c r="B31" s="12"/>
      <c r="C31" s="12"/>
      <c r="D31" s="12"/>
      <c r="E31" s="12"/>
      <c r="F31" s="12" t="s">
        <v>179</v>
      </c>
      <c r="G31" s="12" t="s">
        <v>180</v>
      </c>
      <c r="H31" s="12"/>
      <c r="I31" s="12"/>
      <c r="J31" s="12"/>
      <c r="K31" s="12"/>
      <c r="L31" s="12"/>
      <c r="M31" s="12"/>
      <c r="N31" s="12"/>
      <c r="O31" s="12"/>
      <c r="P31" s="21"/>
      <c r="Q31" s="21"/>
      <c r="R31" s="21"/>
      <c r="S31" s="21"/>
      <c r="T31" s="21"/>
      <c r="U31" s="12"/>
      <c r="V31" s="12"/>
      <c r="W31" s="12"/>
      <c r="X31" s="12"/>
      <c r="Y31" s="12"/>
      <c r="Z31" s="12"/>
    </row>
    <row r="32" spans="1:26" ht="11.2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1.2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1.2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1.2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26.25" hidden="1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1.2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1.2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1.2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1.2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1.2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1.2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1.2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1.2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1.2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1.2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1.2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1.2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1.2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1.2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1.2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1.2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1.2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1.2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1.2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1.2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1.2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1.2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1.2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1.2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1.2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1.2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1.2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1.2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1.2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1.2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1.2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1.2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1.2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1.2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1.2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1.2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1.2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1.2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1.2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1.2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1.2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1.2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1.2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1.2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1.2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1.2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1.2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1.2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1.2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1.2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1.2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1.2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1.2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1.2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1.2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1.2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1.2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1.2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1.2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1.2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1.2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1.2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1.2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1.2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1.2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1.2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1.2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1.2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1.2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1.2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1.2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1.2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1.2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1.2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1.2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1.2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1.2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1.2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1.2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1.2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1.2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1.2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1.2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1.2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1.2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1.2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1.2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1.2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1.2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1.2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1.2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1.2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1.2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1.2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1.2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1.2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1.2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1.2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1.2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1.2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1.2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1.2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1.2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1.2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1.2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1.2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1.2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1.2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1.2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1.2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1.2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1.2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1.2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1.2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1.2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1.2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1.2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1.2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1.2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1.2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1.2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1.2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1.2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1.2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1.2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1.2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1.2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1.2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1.2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1.2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1.2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1.2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1.2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1.2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1.2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1.2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1.2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1.2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1.2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1.2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1.2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1.2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1.2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1.2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1.2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1.2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1.2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1.2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1.2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1.2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1.2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1.2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1.2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1.2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1.2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1.2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1.2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1.2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1.2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1.2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1.2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1.2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1.2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1.2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1.2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1.2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1.2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1.2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1.2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1.2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1.2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1.2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1.2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1.2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1.2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1.2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1.2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1.2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1.2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1.2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1.2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1.2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1.2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1.2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1.2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1.2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1.2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1.2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1.2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1.2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1.2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1.2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1.2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1.2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1.2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1.2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1.2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1.2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1.2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1.2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1.2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1.2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1.2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1.2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1.2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1.2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1.2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1.2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1.2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1.2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1.2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1.2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1.2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1.2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1.2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1.2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1.2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1.2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1.2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1.2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1.2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1.2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1.2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1.2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1.2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1.2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1.2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1.2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1.2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1.2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1.2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1.2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1.2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1.2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1.2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1.2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1.2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1.2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1.2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1.2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1.2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1.2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1.2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1.2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1.2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1.2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1.2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1.2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1.2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1.2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1.2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1.2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1.2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1.2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1.2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1.2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1.2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1.2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1.2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1.2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1.2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1.2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1.2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1.2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1.2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1.2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1.2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1.2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1.2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1.2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1.2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1.2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1.2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1.2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1.2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1.2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1.2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1.2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1.2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1.2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1.2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1.2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1.2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1.2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1.2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1.2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1.2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1.2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1.2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1.2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1.2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1.2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1.2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1.2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1.2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1.2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1.2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1.2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1.2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1.2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1.2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1.2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1.2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1.2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1.2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1.2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1.2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1.2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1.2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1.2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1.2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1.2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1.2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1.2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1.2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1.2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1.2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1.2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1.2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1.2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1.2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1.2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1.2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1.2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1.2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1.2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1.2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1.2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1.2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1.2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1.2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1.2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1.2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1.2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1.2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1.2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1.2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1.2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1.2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1.2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1.2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1.2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1.2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1.2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1.2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1.2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1.2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1.2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1.2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1.2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1.2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1.2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1.2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1.2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1.2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1.2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1.2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1.2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1.2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1.2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1.2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1.2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1.2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1.2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1.2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1.2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1.2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1.2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1.2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1.2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1.2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1.2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1.2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1.2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1.2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1.2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1.2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1.2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1.2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1.2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1.2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1.2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1.2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1.2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1.2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1.2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1.2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1.2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1.2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1.2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1.2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1.2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1.2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1.2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1.2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1.2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1.2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1.2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1.2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1.2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1.2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1.2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1.2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1.2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1.2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1.2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1.2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1.2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1.2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1.2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1.2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1.2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1.2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1.2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1.2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1.2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1.2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1.2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1.2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1.2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1.2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1.2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1.2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1.2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1.2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1.2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1.2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1.2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1.2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1.2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1.2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1.2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1.2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1.2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1.2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1.2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1.2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1.2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1.2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1.2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1.2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1.2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1.2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1.2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1.2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1.2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1.2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1.2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1.2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1.2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1.2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1.2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1.2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1.2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1.2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1.2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1.2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1.2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1.2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1.2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1.2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1.2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1.2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1.2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1.2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1.2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1.2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1.2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1.2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1.2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1.2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1.2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1.2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1.2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1.2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1.2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1.2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1.2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1.2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1.2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1.2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1.2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1.2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1.2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1.2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1.2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1.2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1.2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1.2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1.2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1.2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1.2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1.2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1.2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1.2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1.2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1.2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1.2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1.2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1.2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1.2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1.2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1.2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1.2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1.2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1.2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1.2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1.2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1.2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1.2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1.2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1.2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1.2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1.2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1.2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1.2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1.2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1.2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1.2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1.2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1.2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1.2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1.2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1.2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1.2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1.2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1.2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1.2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1.2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1.2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1.2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1.2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1.2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1.2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1.2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1.2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1.2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1.2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1.2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1.2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1.2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1.2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1.2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1.2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1.2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1.2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1.2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1.2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1.2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1.2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1.2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1.2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1.2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1.2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1.2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1.2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1.2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1.2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1.2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1.2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1.2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1.2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1.2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1.2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1.2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1.2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1.2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1.2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1.2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1.2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1.2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1.2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1.2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1.2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1.2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1.2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1.2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1.2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1.2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1.2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1.2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1.2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1.2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1.2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1.2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1.2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1.2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1.2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1.2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1.2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1.2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1.2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1.2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1.2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1.2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1.2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1.2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1.2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1.2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1.2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1.2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1.2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1.2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1.2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1.2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1.2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1.2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1.2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1.2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1.2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1.2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1.2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1.2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1.2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1.2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1.2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1.2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1.2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1.2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1.2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1.2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1.2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1.2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1.2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1.2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1.2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1.2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1.2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1.2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1.2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1.2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1.2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1.2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1.2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1.2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1.2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1.2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1.2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1.2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1.2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1.2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1.2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1.2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1.2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1.2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1.2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1.2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1.2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1.2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1.2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1.2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1.2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1.2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1.2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1.2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1.2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1.2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1.2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1.2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1.2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1.2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1.2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1.2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1.2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1.2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1.2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1.2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1.2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1.2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1.2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1.2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1.2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1.2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1.2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1.2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1.2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1.2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1.2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1.2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1.2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1.2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1.2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1.2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1.2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1.2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1.2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1.2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1.2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1.2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1.2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1.2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1.2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1.2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1.2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1.2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1.2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1.2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1.2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1.2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1.2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1.2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1.2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1.2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1.2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1.2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1.2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1.2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1.2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1.2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1.2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1.2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1.2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1.2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1.2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1.2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1.2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1.2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1.2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1.2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1.2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1.2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1.2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1.2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1.2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1.2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1.2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1.2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1.2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1.2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1.2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1.2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1.2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1.2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1.2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1.2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1.2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1.2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1.2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1.2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1.2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1.2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1.2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1.2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1.2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1.2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1.2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1.2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1.2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1.2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1.2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1.2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1.2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1.2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1.2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1.2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1.2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1.2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1.2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1.2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1.2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1.2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1.2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1.2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1.2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1.2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1.2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1.2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1.2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1.2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1.2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1.2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1.2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1.2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1.2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1.2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1.2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1.2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1.2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1.2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1.2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1.2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1.2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1.2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1.2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1.2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1.2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1.2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1.2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1.2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1.2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1.2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1.2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1.2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1.2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1.2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1.2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1.2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1.2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1.2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1.2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1.2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1.2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1.2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1.2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1.2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1.2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1.2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1.2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1.2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1.2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1.2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1.2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1.2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1.2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1.2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1.2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1.2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1.2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1.2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1.2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1.2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1.2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1.2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1.2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1.2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1.2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1.2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1.2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1.2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1.2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1.2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1.2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1.2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1.2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1.2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1.2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1.2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1.2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1.2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1.2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1.2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1.2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1.2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1.2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1.2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1.2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1.2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1.2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1.2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1.2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1.2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1.2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1.2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1.2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1.2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1.2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1.2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1.2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1.2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1.2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1.2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1.2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1.2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1.2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1.2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1.2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1.2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1.2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1.2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1.2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1.2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1.2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1.2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1.2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1.2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1.2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1.2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1.2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1.2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1.2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1.2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1.2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1.2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1.2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1.2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1.2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1.2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1.2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1.2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1.2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1.2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1.2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1.2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1.2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1.2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1.2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1.2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1.2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1.2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1.2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1.2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1.2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1.2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1.2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1.2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1.2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1.2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1.2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1.2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1.2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1.2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1.2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1.2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1.2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1.2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1.2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1.2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1.2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1.2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1.2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11.2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11.2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11.2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11.2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11.2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11.2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11.2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11.2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11.2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11.2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11.2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11.2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11.2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11.2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11.2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11.2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11.2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11.2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11.2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11.2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11.2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11.2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11.2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11.2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11.2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11.2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11.2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11.2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11.2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11.2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11.2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11.2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spans="1:26" ht="11.2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spans="1:26" ht="11.25" customHeight="1" x14ac:dyDescent="0.25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spans="1:26" ht="11.25" customHeight="1" x14ac:dyDescent="0.25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spans="1:26" ht="11.25" customHeight="1" x14ac:dyDescent="0.25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spans="1:26" ht="11.25" customHeight="1" x14ac:dyDescent="0.25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spans="1:26" ht="11.25" customHeight="1" x14ac:dyDescent="0.25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spans="1:26" ht="11.25" customHeight="1" x14ac:dyDescent="0.2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spans="1:26" ht="11.25" customHeight="1" x14ac:dyDescent="0.25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spans="1:26" ht="11.25" customHeight="1" x14ac:dyDescent="0.25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spans="1:26" ht="11.25" customHeight="1" x14ac:dyDescent="0.25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 spans="1:26" ht="11.25" customHeight="1" x14ac:dyDescent="0.25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 spans="1:26" ht="11.25" customHeight="1" x14ac:dyDescent="0.25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Camilo Andres Silva Bustos</cp:lastModifiedBy>
  <cp:lastPrinted>2024-11-14T13:18:16Z</cp:lastPrinted>
  <dcterms:created xsi:type="dcterms:W3CDTF">2011-10-26T13:45:21Z</dcterms:created>
  <dcterms:modified xsi:type="dcterms:W3CDTF">2026-09-03T17:40:25Z</dcterms:modified>
</cp:coreProperties>
</file>